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8_{5B341831-BF64-4FA1-936C-B77CAFC5457C}" xr6:coauthVersionLast="45" xr6:coauthVersionMax="45" xr10:uidLastSave="{00000000-0000-0000-0000-000000000000}"/>
  <bookViews>
    <workbookView xWindow="-108" yWindow="-108" windowWidth="23256" windowHeight="12576" tabRatio="821" firstSheet="13" activeTab="13" xr2:uid="{00000000-000D-0000-FFFF-FFFF00000000}"/>
  </bookViews>
  <sheets>
    <sheet name="свод" sheetId="12" state="hidden" r:id="rId1"/>
    <sheet name="Свиньи" sheetId="17" state="hidden" r:id="rId2"/>
    <sheet name="Свиньи премиксы (Классификатор)" sheetId="28" state="hidden" r:id="rId3"/>
    <sheet name="КРС" sheetId="19" state="hidden" r:id="rId4"/>
    <sheet name="КРС_премиксы (Классификатор)" sheetId="29" state="hidden" r:id="rId5"/>
    <sheet name="Птицы (яичные кроссы)" sheetId="21" state="hidden" r:id="rId6"/>
    <sheet name="Птицы (бройлеры)" sheetId="26" state="hidden" r:id="rId7"/>
    <sheet name="Утка, индейка" sheetId="31" state="hidden" r:id="rId8"/>
    <sheet name="Козы, овцы" sheetId="32" state="hidden" r:id="rId9"/>
    <sheet name="Лошади" sheetId="33" state="hidden" r:id="rId10"/>
    <sheet name="Кролики" sheetId="34" state="hidden" r:id="rId11"/>
    <sheet name="Домашние животные" sheetId="35" state="hidden" r:id="rId12"/>
    <sheet name="Птицы_премиксы (классификатор)" sheetId="22" state="hidden" r:id="rId13"/>
    <sheet name="Карп" sheetId="23" r:id="rId14"/>
    <sheet name="Лосось, форель, осетр" sheetId="30" state="hidden" r:id="rId15"/>
  </sheets>
  <definedNames>
    <definedName name="_xlnm._FilterDatabase" localSheetId="0" hidden="1">свод!$A$2:$H$70</definedName>
    <definedName name="_xlnm.Print_Titles" localSheetId="11">'Домашние животные'!$B:$B</definedName>
    <definedName name="_xlnm.Print_Titles" localSheetId="8">'Козы, овцы'!$B:$B</definedName>
    <definedName name="_xlnm.Print_Titles" localSheetId="10">Кролики!$B:$B</definedName>
    <definedName name="_xlnm.Print_Titles" localSheetId="3">КРС!$B:$B</definedName>
    <definedName name="_xlnm.Print_Titles" localSheetId="4">'КРС_премиксы (Классификатор)'!$B:$B</definedName>
    <definedName name="_xlnm.Print_Titles" localSheetId="9">Лошади!$B:$B</definedName>
    <definedName name="_xlnm.Print_Titles" localSheetId="6">'Птицы (бройлеры)'!$B:$B</definedName>
    <definedName name="_xlnm.Print_Titles" localSheetId="5">'Птицы (яичные кроссы)'!$B:$B</definedName>
    <definedName name="_xlnm.Print_Titles" localSheetId="12">'Птицы_премиксы (классификатор)'!$B:$B</definedName>
    <definedName name="_xlnm.Print_Titles" localSheetId="1">Свиньи!$B:$B</definedName>
    <definedName name="_xlnm.Print_Titles" localSheetId="2">'Свиньи премиксы (Классификатор)'!$B:$B</definedName>
    <definedName name="_xlnm.Print_Titles" localSheetId="7">'Утка, индейка'!$B:$B</definedName>
    <definedName name="_xlnm.Print_Area" localSheetId="11">'Домашние животные'!$A$1:$G$59</definedName>
    <definedName name="_xlnm.Print_Area" localSheetId="13">Карп!$A$1:$I$38</definedName>
    <definedName name="_xlnm.Print_Area" localSheetId="8">'Козы, овцы'!$A$1:$G$51</definedName>
    <definedName name="_xlnm.Print_Area" localSheetId="10">Кролики!$A$1:$E$48</definedName>
    <definedName name="_xlnm.Print_Area" localSheetId="3">КРС!$A$1:$Q$84</definedName>
    <definedName name="_xlnm.Print_Area" localSheetId="4">'КРС_премиксы (Классификатор)'!$A$1:$G$34</definedName>
    <definedName name="_xlnm.Print_Area" localSheetId="14">'Лосось, форель, осетр'!$A$1:$W$53</definedName>
    <definedName name="_xlnm.Print_Area" localSheetId="9">Лошади!$A$1:$E$62</definedName>
    <definedName name="_xlnm.Print_Area" localSheetId="6">'Птицы (бройлеры)'!$A$1:$I$77</definedName>
    <definedName name="_xlnm.Print_Area" localSheetId="5">'Птицы (яичные кроссы)'!$A$1:$R$81</definedName>
    <definedName name="_xlnm.Print_Area" localSheetId="12">'Птицы_премиксы (классификатор)'!$A$1:$T$36</definedName>
    <definedName name="_xlnm.Print_Area" localSheetId="1">Свиньи!$A$2:$S$94</definedName>
    <definedName name="_xlnm.Print_Area" localSheetId="2">'Свиньи премиксы (Классификатор)'!$A$1:$L$37</definedName>
    <definedName name="_xlnm.Print_Area" localSheetId="7">'Утка, индейка'!$A$1:$I$64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2" l="1"/>
  <c r="S11" i="12"/>
  <c r="I11" i="12"/>
  <c r="T80" i="17" s="1"/>
  <c r="P111" i="12"/>
  <c r="P88" i="12"/>
  <c r="K111" i="12"/>
  <c r="K112" i="12"/>
  <c r="K113" i="12"/>
  <c r="K114" i="12"/>
  <c r="K115" i="12"/>
  <c r="K116" i="12"/>
  <c r="K117" i="12"/>
  <c r="K118" i="12"/>
  <c r="K110" i="12"/>
  <c r="I110" i="12"/>
  <c r="D53" i="31" s="1"/>
  <c r="I111" i="12"/>
  <c r="F53" i="31" s="1"/>
  <c r="I112" i="12"/>
  <c r="H53" i="31" s="1"/>
  <c r="I113" i="12"/>
  <c r="F40" i="32" s="1"/>
  <c r="I114" i="12"/>
  <c r="D40" i="32" s="1"/>
  <c r="I115" i="12"/>
  <c r="D51" i="33" s="1"/>
  <c r="I116" i="12"/>
  <c r="D37" i="34" s="1"/>
  <c r="I117" i="12"/>
  <c r="D48" i="35" s="1"/>
  <c r="I118" i="12"/>
  <c r="F48" i="35" s="1"/>
  <c r="K88" i="12"/>
  <c r="P114" i="12" l="1"/>
  <c r="P113" i="12"/>
  <c r="P112" i="12"/>
  <c r="T79" i="17"/>
  <c r="B11" i="35" l="1"/>
  <c r="B11" i="34"/>
  <c r="B11" i="33" l="1"/>
  <c r="F15" i="32"/>
  <c r="B11" i="32"/>
  <c r="D15" i="31"/>
  <c r="H15" i="31" s="1"/>
  <c r="B11" i="31"/>
  <c r="F15" i="31" l="1"/>
  <c r="I4" i="12" l="1"/>
  <c r="B7" i="30" l="1"/>
  <c r="N69" i="19"/>
  <c r="N70" i="19" s="1"/>
  <c r="V48" i="30"/>
  <c r="V46" i="30"/>
  <c r="T48" i="30"/>
  <c r="T46" i="30"/>
  <c r="R48" i="30"/>
  <c r="P48" i="30"/>
  <c r="N48" i="30"/>
  <c r="L48" i="30"/>
  <c r="J48" i="30"/>
  <c r="H48" i="30"/>
  <c r="F48" i="30"/>
  <c r="R46" i="30"/>
  <c r="P46" i="30"/>
  <c r="N46" i="30"/>
  <c r="L46" i="30"/>
  <c r="J46" i="30"/>
  <c r="H46" i="30"/>
  <c r="F46" i="30"/>
  <c r="D48" i="30"/>
  <c r="D46" i="30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V49" i="30" l="1"/>
  <c r="T49" i="30"/>
  <c r="R49" i="30"/>
  <c r="P49" i="30"/>
  <c r="N49" i="30"/>
  <c r="L49" i="30"/>
  <c r="J49" i="30"/>
  <c r="H49" i="30"/>
  <c r="F49" i="30"/>
  <c r="V47" i="30"/>
  <c r="T47" i="30"/>
  <c r="R47" i="30"/>
  <c r="P47" i="30"/>
  <c r="N47" i="30"/>
  <c r="L47" i="30"/>
  <c r="J47" i="30"/>
  <c r="H47" i="30"/>
  <c r="F47" i="30"/>
  <c r="D49" i="30"/>
  <c r="D47" i="30"/>
  <c r="B11" i="19" l="1"/>
  <c r="I5" i="12" l="1"/>
  <c r="I6" i="12"/>
  <c r="I7" i="12"/>
  <c r="I8" i="12"/>
  <c r="I9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D80" i="17"/>
  <c r="P5" i="12"/>
  <c r="P6" i="12"/>
  <c r="P9" i="12"/>
  <c r="P10" i="12"/>
  <c r="P14" i="12"/>
  <c r="P15" i="12"/>
  <c r="P18" i="12"/>
  <c r="P19" i="12"/>
  <c r="P22" i="12"/>
  <c r="P23" i="12"/>
  <c r="P26" i="12"/>
  <c r="P27" i="12"/>
  <c r="P30" i="12"/>
  <c r="P31" i="12"/>
  <c r="P34" i="12"/>
  <c r="P35" i="12"/>
  <c r="P38" i="12"/>
  <c r="P39" i="12"/>
  <c r="P42" i="12"/>
  <c r="P43" i="12"/>
  <c r="P46" i="12"/>
  <c r="P47" i="12"/>
  <c r="P50" i="12"/>
  <c r="P51" i="12"/>
  <c r="P54" i="12"/>
  <c r="P55" i="12"/>
  <c r="P58" i="12"/>
  <c r="P59" i="12"/>
  <c r="P62" i="12"/>
  <c r="P63" i="12"/>
  <c r="P64" i="12"/>
  <c r="P65" i="12"/>
  <c r="P68" i="12"/>
  <c r="P69" i="12"/>
  <c r="P72" i="12"/>
  <c r="P73" i="12"/>
  <c r="P76" i="12"/>
  <c r="P77" i="12"/>
  <c r="P80" i="12"/>
  <c r="P81" i="12"/>
  <c r="P84" i="12"/>
  <c r="P85" i="12"/>
  <c r="P4" i="12"/>
  <c r="P7" i="12"/>
  <c r="P8" i="12"/>
  <c r="P12" i="12"/>
  <c r="P13" i="12"/>
  <c r="P16" i="12"/>
  <c r="P17" i="12"/>
  <c r="P20" i="12"/>
  <c r="P21" i="12"/>
  <c r="P24" i="12"/>
  <c r="P25" i="12"/>
  <c r="P28" i="12"/>
  <c r="P29" i="12"/>
  <c r="P32" i="12"/>
  <c r="P33" i="12"/>
  <c r="P36" i="12"/>
  <c r="P37" i="12"/>
  <c r="P40" i="12"/>
  <c r="P41" i="12"/>
  <c r="P44" i="12"/>
  <c r="P45" i="12"/>
  <c r="P48" i="12"/>
  <c r="P49" i="12"/>
  <c r="P52" i="12"/>
  <c r="P53" i="12"/>
  <c r="P56" i="12"/>
  <c r="P57" i="12"/>
  <c r="P60" i="12"/>
  <c r="P61" i="12"/>
  <c r="P66" i="12"/>
  <c r="P67" i="12"/>
  <c r="P70" i="12"/>
  <c r="P71" i="12"/>
  <c r="P74" i="12"/>
  <c r="P75" i="12"/>
  <c r="P78" i="12"/>
  <c r="P79" i="12"/>
  <c r="P82" i="12"/>
  <c r="P83" i="12"/>
  <c r="P86" i="12"/>
  <c r="P87" i="12"/>
  <c r="K33" i="12" l="1"/>
  <c r="K34" i="12"/>
  <c r="K43" i="12"/>
  <c r="K44" i="12"/>
  <c r="P70" i="19"/>
  <c r="K64" i="12" l="1"/>
  <c r="K65" i="12"/>
  <c r="K66" i="12"/>
  <c r="K68" i="12" l="1"/>
  <c r="K67" i="12"/>
  <c r="K85" i="12" l="1"/>
  <c r="D79" i="17"/>
  <c r="B6" i="28"/>
  <c r="K19" i="12"/>
  <c r="K4" i="12"/>
  <c r="P79" i="17"/>
  <c r="P80" i="17" s="1"/>
  <c r="J79" i="17"/>
  <c r="J80" i="17" s="1"/>
  <c r="H79" i="17"/>
  <c r="H80" i="17" s="1"/>
  <c r="H61" i="21"/>
  <c r="H62" i="21" s="1"/>
  <c r="H10" i="21"/>
  <c r="D15" i="26"/>
  <c r="F15" i="26" s="1"/>
  <c r="L33" i="28"/>
  <c r="L34" i="28" s="1"/>
  <c r="K33" i="28"/>
  <c r="K34" i="28" s="1"/>
  <c r="J33" i="28"/>
  <c r="J34" i="28" s="1"/>
  <c r="I33" i="28"/>
  <c r="I34" i="28" s="1"/>
  <c r="H33" i="28"/>
  <c r="H34" i="28" s="1"/>
  <c r="G33" i="28"/>
  <c r="G34" i="28" s="1"/>
  <c r="F33" i="28"/>
  <c r="F34" i="28" s="1"/>
  <c r="E33" i="28"/>
  <c r="E34" i="28" s="1"/>
  <c r="D33" i="28"/>
  <c r="D34" i="28" s="1"/>
  <c r="K20" i="12"/>
  <c r="K21" i="12"/>
  <c r="K22" i="12"/>
  <c r="K23" i="12"/>
  <c r="K24" i="12"/>
  <c r="K25" i="12"/>
  <c r="K26" i="12"/>
  <c r="K27" i="12"/>
  <c r="G29" i="29"/>
  <c r="G30" i="29" s="1"/>
  <c r="F29" i="29"/>
  <c r="F30" i="29" s="1"/>
  <c r="E29" i="29"/>
  <c r="E30" i="29" s="1"/>
  <c r="D29" i="29"/>
  <c r="D30" i="29" s="1"/>
  <c r="K35" i="12"/>
  <c r="K36" i="12"/>
  <c r="K37" i="12"/>
  <c r="K38" i="12"/>
  <c r="B6" i="29"/>
  <c r="H30" i="23"/>
  <c r="H31" i="23" s="1"/>
  <c r="D30" i="23"/>
  <c r="D31" i="23" s="1"/>
  <c r="K62" i="12"/>
  <c r="K63" i="12"/>
  <c r="K70" i="12"/>
  <c r="H65" i="26"/>
  <c r="H66" i="26" s="1"/>
  <c r="F65" i="26"/>
  <c r="F66" i="26" s="1"/>
  <c r="D65" i="26"/>
  <c r="D66" i="26" s="1"/>
  <c r="R61" i="21"/>
  <c r="R62" i="21" s="1"/>
  <c r="P61" i="21"/>
  <c r="P62" i="21" s="1"/>
  <c r="O61" i="21"/>
  <c r="O62" i="21" s="1"/>
  <c r="M61" i="21"/>
  <c r="M62" i="21" s="1"/>
  <c r="L61" i="21"/>
  <c r="L62" i="21" s="1"/>
  <c r="J61" i="21"/>
  <c r="J62" i="21" s="1"/>
  <c r="F61" i="21"/>
  <c r="F62" i="21" s="1"/>
  <c r="D61" i="21"/>
  <c r="D62" i="21" s="1"/>
  <c r="K84" i="12"/>
  <c r="K86" i="12"/>
  <c r="K87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5" i="12"/>
  <c r="K6" i="12"/>
  <c r="K7" i="12"/>
  <c r="K8" i="12"/>
  <c r="K9" i="12"/>
  <c r="K10" i="12"/>
  <c r="K12" i="12"/>
  <c r="K13" i="12"/>
  <c r="K14" i="12"/>
  <c r="K15" i="12"/>
  <c r="K16" i="12"/>
  <c r="K17" i="12"/>
  <c r="K18" i="12"/>
  <c r="K28" i="12"/>
  <c r="K29" i="12"/>
  <c r="K30" i="12"/>
  <c r="K31" i="12"/>
  <c r="K32" i="12"/>
  <c r="K39" i="12"/>
  <c r="K40" i="12"/>
  <c r="K41" i="12"/>
  <c r="K42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9" i="12"/>
  <c r="P10" i="21"/>
  <c r="M10" i="21"/>
  <c r="J10" i="21"/>
  <c r="F10" i="21"/>
  <c r="B11" i="26"/>
  <c r="B6" i="23"/>
  <c r="B6" i="22"/>
  <c r="L6" i="22" s="1"/>
  <c r="B6" i="21"/>
  <c r="R79" i="17"/>
  <c r="R80" i="17" s="1"/>
  <c r="N79" i="17"/>
  <c r="N80" i="17" s="1"/>
  <c r="F79" i="17"/>
  <c r="F80" i="17" s="1"/>
  <c r="T32" i="22"/>
  <c r="T33" i="22" s="1"/>
  <c r="S32" i="22"/>
  <c r="S33" i="22" s="1"/>
  <c r="R32" i="22"/>
  <c r="R33" i="22" s="1"/>
  <c r="Q32" i="22"/>
  <c r="Q33" i="22" s="1"/>
  <c r="P32" i="22"/>
  <c r="P33" i="22" s="1"/>
  <c r="O32" i="22"/>
  <c r="O33" i="22" s="1"/>
  <c r="N32" i="22"/>
  <c r="N33" i="22" s="1"/>
  <c r="K32" i="22"/>
  <c r="K33" i="22" s="1"/>
  <c r="J32" i="22"/>
  <c r="J33" i="22" s="1"/>
  <c r="I32" i="22"/>
  <c r="I33" i="22" s="1"/>
  <c r="H32" i="22"/>
  <c r="H33" i="22" s="1"/>
  <c r="G32" i="22"/>
  <c r="G33" i="22" s="1"/>
  <c r="F32" i="22"/>
  <c r="F33" i="22" s="1"/>
  <c r="E32" i="22"/>
  <c r="E33" i="22" s="1"/>
  <c r="D32" i="22"/>
  <c r="D33" i="22" s="1"/>
  <c r="P69" i="19"/>
  <c r="L69" i="19"/>
  <c r="L70" i="19" s="1"/>
  <c r="J69" i="19"/>
  <c r="J70" i="19" s="1"/>
  <c r="H69" i="19"/>
  <c r="H70" i="19" s="1"/>
  <c r="F69" i="19"/>
  <c r="F70" i="19" s="1"/>
  <c r="D69" i="19"/>
  <c r="D70" i="19" s="1"/>
  <c r="H15" i="26" l="1"/>
  <c r="F30" i="23" l="1"/>
  <c r="F31" i="23" s="1"/>
</calcChain>
</file>

<file path=xl/sharedStrings.xml><?xml version="1.0" encoding="utf-8"?>
<sst xmlns="http://schemas.openxmlformats.org/spreadsheetml/2006/main" count="3416" uniqueCount="780">
  <si>
    <t>Наименование</t>
  </si>
  <si>
    <t>Единицы измерения</t>
  </si>
  <si>
    <t>Влажность</t>
  </si>
  <si>
    <t>Сырой протеин</t>
  </si>
  <si>
    <t>Сырая клетчатка</t>
  </si>
  <si>
    <t>Лизин</t>
  </si>
  <si>
    <t>Метионин+цистин</t>
  </si>
  <si>
    <t>Ca</t>
  </si>
  <si>
    <t>P</t>
  </si>
  <si>
    <t>Витамин А</t>
  </si>
  <si>
    <t>Co</t>
  </si>
  <si>
    <t>I</t>
  </si>
  <si>
    <t>Se</t>
  </si>
  <si>
    <t>%</t>
  </si>
  <si>
    <t>Тыс Ме/кг</t>
  </si>
  <si>
    <t>мг/кг</t>
  </si>
  <si>
    <t>Витамин В12</t>
  </si>
  <si>
    <t>Сырой жир</t>
  </si>
  <si>
    <t>Сырая зола</t>
  </si>
  <si>
    <t>ГОСТ</t>
  </si>
  <si>
    <t>-</t>
  </si>
  <si>
    <t>в корме</t>
  </si>
  <si>
    <t>не менее 0,7</t>
  </si>
  <si>
    <t>Закрытое акционерное общество</t>
  </si>
  <si>
    <t>"Белорусская национальная биотехнологическая корпорация"</t>
  </si>
  <si>
    <t>* цены на комбикорма могут меняться в зависимости от стоимости сырья и материалов</t>
  </si>
  <si>
    <t>** возможно изготовление комбикормов по рецептуре Заказчика</t>
  </si>
  <si>
    <t>www.bnbc.by</t>
  </si>
  <si>
    <t>*** возможно использование сырья и материалов Заказчика</t>
  </si>
  <si>
    <t>не менее 0,75</t>
  </si>
  <si>
    <t>не более 6</t>
  </si>
  <si>
    <t>Витамин В4</t>
  </si>
  <si>
    <t>* цены на премиксы могут меняться в зависимости от стоимости сырья и материалов</t>
  </si>
  <si>
    <t>** возможно изготовление премиксов по рецептуре Заказчика</t>
  </si>
  <si>
    <t>Доставка</t>
  </si>
  <si>
    <r>
      <rPr>
        <i/>
        <sz val="11"/>
        <color theme="1"/>
        <rFont val="Cambria"/>
        <family val="1"/>
        <charset val="204"/>
        <scheme val="major"/>
      </rPr>
      <t>Юридический адрес:</t>
    </r>
    <r>
      <rPr>
        <b/>
        <sz val="11"/>
        <color theme="1"/>
        <rFont val="Cambria"/>
        <family val="1"/>
        <charset val="204"/>
        <scheme val="major"/>
      </rPr>
      <t xml:space="preserve"> 222860, Минская область, Пуховичский район, Дукорский с/с, 27</t>
    </r>
  </si>
  <si>
    <r>
      <rPr>
        <i/>
        <sz val="11"/>
        <color theme="1"/>
        <rFont val="Cambria"/>
        <family val="1"/>
        <charset val="204"/>
        <scheme val="major"/>
      </rPr>
      <t>Почтовый адрес:</t>
    </r>
    <r>
      <rPr>
        <b/>
        <sz val="11"/>
        <color theme="1"/>
        <rFont val="Cambria"/>
        <family val="1"/>
        <charset val="204"/>
        <scheme val="major"/>
      </rPr>
      <t xml:space="preserve"> 222860, Минская область, Пуховичский район, Дукорский с/с, 27; info@bnbc.by </t>
    </r>
  </si>
  <si>
    <t>USD/BYN</t>
  </si>
  <si>
    <t>Тип корма</t>
  </si>
  <si>
    <t>Назначение</t>
  </si>
  <si>
    <t>не более 6,0</t>
  </si>
  <si>
    <t>Возможна организация автодоставки</t>
  </si>
  <si>
    <t>не менее 23</t>
  </si>
  <si>
    <t>Витамин В3 (Пантотенат)</t>
  </si>
  <si>
    <t>Технический нормативно-правовой акт</t>
  </si>
  <si>
    <t>ТУ BY 690664593.001-2020</t>
  </si>
  <si>
    <t>не более 12,0</t>
  </si>
  <si>
    <t>не менее 1,2</t>
  </si>
  <si>
    <t>Витамин В3</t>
  </si>
  <si>
    <t>Корм для рыб</t>
  </si>
  <si>
    <t>ГОСТ 10385-2014</t>
  </si>
  <si>
    <t>Цена без НДС без учета доставки, USD/т (мешок + поддон)
(EXW - франко-склад ЗАО «БНБК»)</t>
  </si>
  <si>
    <t>не менее 1,5</t>
  </si>
  <si>
    <t>ТУ</t>
  </si>
  <si>
    <t>не более 13,5</t>
  </si>
  <si>
    <t>Витамин D3</t>
  </si>
  <si>
    <t>Витамин E</t>
  </si>
  <si>
    <t>Витамин K3</t>
  </si>
  <si>
    <t>Витамин B1</t>
  </si>
  <si>
    <t>Витамин B2</t>
  </si>
  <si>
    <t>Витамин В5</t>
  </si>
  <si>
    <t>Витамин В6</t>
  </si>
  <si>
    <t>Витамин Вc</t>
  </si>
  <si>
    <t>Витамин C</t>
  </si>
  <si>
    <t>Витамин H</t>
  </si>
  <si>
    <t>Fe</t>
  </si>
  <si>
    <t>Cu</t>
  </si>
  <si>
    <t>Zn</t>
  </si>
  <si>
    <t>Mn</t>
  </si>
  <si>
    <t>Mg</t>
  </si>
  <si>
    <t>ПОЛНОРАЦИОННЫЙ КОМБИКОРМ ДЛЯ ЛОСОСЕВЫХ И ОСЕТРОВЫХ
ПРОИЗВОДСТВА ЗАО "БНБК"</t>
  </si>
  <si>
    <t>Вид кормов для рыбы</t>
  </si>
  <si>
    <t xml:space="preserve">Цена USD
без доставки и упаковки 
без НДС     </t>
  </si>
  <si>
    <t xml:space="preserve">Цена BYN 
без доставки и упаковки 
без НДС     </t>
  </si>
  <si>
    <t>не менее 15,0</t>
  </si>
  <si>
    <t>Для лососевых и осетровых рыб</t>
  </si>
  <si>
    <t>не менее 42</t>
  </si>
  <si>
    <t>К-115</t>
  </si>
  <si>
    <t>Для промышленных кур-несушек, индеек, уток, гусей, молодняка кур в возрасте 61-120 дней, утят и гусят 51-150 дней, индюшат 91-180 дней</t>
  </si>
  <si>
    <t>не более 12</t>
  </si>
  <si>
    <t>не менее 15</t>
  </si>
  <si>
    <t>Витамин Е</t>
  </si>
  <si>
    <t>Витамин В1</t>
  </si>
  <si>
    <t>Витамин В2</t>
  </si>
  <si>
    <t>Витамин Вс</t>
  </si>
  <si>
    <t>Витамин С</t>
  </si>
  <si>
    <t>Витамин Н</t>
  </si>
  <si>
    <t>Антиоксидант (Оксикап Е2)</t>
  </si>
  <si>
    <t>ПОЛНОРАЦИОННЫЙ КОМБИКОРМ ДЛЯ СВИНЕЙ
ПРОИЗВОДСТВА ЗАО "БНБК"</t>
  </si>
  <si>
    <t>ОЭ свиней</t>
  </si>
  <si>
    <t>МДж/кг</t>
  </si>
  <si>
    <t>не менее 11,6</t>
  </si>
  <si>
    <t>не менее 13,0</t>
  </si>
  <si>
    <t>не менее 13,4</t>
  </si>
  <si>
    <t>не менее 13,5</t>
  </si>
  <si>
    <t>не менее 18,0</t>
  </si>
  <si>
    <t>не менее 16,5</t>
  </si>
  <si>
    <t>не менее 1,25</t>
  </si>
  <si>
    <t>не менее 1,10</t>
  </si>
  <si>
    <t>не менее 0,80</t>
  </si>
  <si>
    <t>Треонин</t>
  </si>
  <si>
    <t>не менее 0,81</t>
  </si>
  <si>
    <t>не менее 0,73</t>
  </si>
  <si>
    <t>не менее 0,54</t>
  </si>
  <si>
    <t>Метионин</t>
  </si>
  <si>
    <t>не менее 0,39</t>
  </si>
  <si>
    <t>не менее 0,33</t>
  </si>
  <si>
    <t>не менее 0,24</t>
  </si>
  <si>
    <t>Цистин</t>
  </si>
  <si>
    <t>не менее 0,36</t>
  </si>
  <si>
    <t>Триптофан</t>
  </si>
  <si>
    <t>не менее 0,15</t>
  </si>
  <si>
    <t>не менее 0,18</t>
  </si>
  <si>
    <t>не менее 0,2</t>
  </si>
  <si>
    <t>не менее 0,16</t>
  </si>
  <si>
    <t>3,0-7,0</t>
  </si>
  <si>
    <t>2,0-7,0</t>
  </si>
  <si>
    <t>2,0-8,0</t>
  </si>
  <si>
    <t>не более 4,5</t>
  </si>
  <si>
    <t>не более 5,0</t>
  </si>
  <si>
    <t>не более 5,5</t>
  </si>
  <si>
    <t>0,9±0,2</t>
  </si>
  <si>
    <t>0,75±0,2</t>
  </si>
  <si>
    <t>0,6±0,2</t>
  </si>
  <si>
    <t>0,5±0,1</t>
  </si>
  <si>
    <t>0,6±0,1</t>
  </si>
  <si>
    <t>0,48±0,1</t>
  </si>
  <si>
    <t>Ca/P</t>
  </si>
  <si>
    <t>1,2-1,3</t>
  </si>
  <si>
    <t>1,25-1,3</t>
  </si>
  <si>
    <t>Na</t>
  </si>
  <si>
    <t>0,2±0,05</t>
  </si>
  <si>
    <t>0,15±0,05</t>
  </si>
  <si>
    <t>Cl</t>
  </si>
  <si>
    <t>0,3±0,05</t>
  </si>
  <si>
    <t>Витамин К</t>
  </si>
  <si>
    <t>Витамин В5 (Никотинамид)</t>
  </si>
  <si>
    <t>Витамин Н (Биотин)</t>
  </si>
  <si>
    <t>Цена без НДС без учета доставки, USD/т (насыпью)
(EXW - франко-склад ЗАО «БНБК»)</t>
  </si>
  <si>
    <r>
      <t xml:space="preserve">Юридический адрес: </t>
    </r>
    <r>
      <rPr>
        <b/>
        <i/>
        <sz val="11"/>
        <color theme="1"/>
        <rFont val="Cambria"/>
        <family val="1"/>
        <charset val="204"/>
        <scheme val="major"/>
      </rPr>
      <t>222860, Минская область, Пуховичский район, Дукорский с/с, 27</t>
    </r>
  </si>
  <si>
    <t>Для молодняка КРС в животноводческих комплексах в возрасте 10-75 дней включительно</t>
  </si>
  <si>
    <t xml:space="preserve">Для молодняка КРС в животноводческих комплексах в возрасте свыше 115 до 400 дней включительно </t>
  </si>
  <si>
    <t>Для молочных коров продуктивностью свыше 6000 кг стойловый период</t>
  </si>
  <si>
    <t>Кормовые единицы</t>
  </si>
  <si>
    <t>в 100кг</t>
  </si>
  <si>
    <t>не менее 90</t>
  </si>
  <si>
    <t>ОЭ КРС</t>
  </si>
  <si>
    <t>не менее 9,3</t>
  </si>
  <si>
    <t>не менее 11</t>
  </si>
  <si>
    <t>не менее 16</t>
  </si>
  <si>
    <t>не менее 20</t>
  </si>
  <si>
    <t>Метионин+Цистин</t>
  </si>
  <si>
    <t>не менее 5</t>
  </si>
  <si>
    <t>не более 7,5</t>
  </si>
  <si>
    <t>не менее 0,3</t>
  </si>
  <si>
    <t>не менее 0,5</t>
  </si>
  <si>
    <t>NaCl</t>
  </si>
  <si>
    <t>не более 1</t>
  </si>
  <si>
    <t>не более 1,5</t>
  </si>
  <si>
    <t>Fe орг.</t>
  </si>
  <si>
    <t>Cu орг.</t>
  </si>
  <si>
    <t>Zn орг.</t>
  </si>
  <si>
    <t>Mn орг.</t>
  </si>
  <si>
    <t>Se орг.</t>
  </si>
  <si>
    <t>S</t>
  </si>
  <si>
    <t>Ароматизатор (с ароматом сливок)</t>
  </si>
  <si>
    <t>Кормовая добавка (Бутирекс)</t>
  </si>
  <si>
    <t>ПРЕМИКСЫ 1% ДЛЯ МОЛОДНЯКА КРС И КРС
ПРОИЗВОДСТВА ЗАО "БНБК"</t>
  </si>
  <si>
    <t>Для телят в возрасте 10-75 дней</t>
  </si>
  <si>
    <t>Для молодняка крупного рогатого скота в возрасте 76-400 дней</t>
  </si>
  <si>
    <t>Для высокопродуктивных коров в стойловый период</t>
  </si>
  <si>
    <t>Корм для свиней</t>
  </si>
  <si>
    <t>Для холостых и супоросных свиноматок</t>
  </si>
  <si>
    <t>Для подсосных свиноматок</t>
  </si>
  <si>
    <t>Для поросят в возрасте от 43 до 60 дней</t>
  </si>
  <si>
    <t>Для поросят в возрасте от 61 до 104 дней</t>
  </si>
  <si>
    <t>Для откорма свиней 1го периода</t>
  </si>
  <si>
    <t>Для откорма свиней 2го периода</t>
  </si>
  <si>
    <t>СТБ 2111-2010</t>
  </si>
  <si>
    <t xml:space="preserve"> КД-К-1</t>
  </si>
  <si>
    <t>КД-К-2</t>
  </si>
  <si>
    <t>КД-К-3</t>
  </si>
  <si>
    <t>КД-К-60С</t>
  </si>
  <si>
    <t>КД-К-61С</t>
  </si>
  <si>
    <t>ПКР-1</t>
  </si>
  <si>
    <t>ПКР-2</t>
  </si>
  <si>
    <t>П 60-1</t>
  </si>
  <si>
    <t>П 60-3</t>
  </si>
  <si>
    <t>Категория</t>
  </si>
  <si>
    <t>эконом</t>
  </si>
  <si>
    <t>стандарт</t>
  </si>
  <si>
    <t>премиум</t>
  </si>
  <si>
    <t>Для коров, быков-производителей в стойловый период</t>
  </si>
  <si>
    <t>Корм для КРС</t>
  </si>
  <si>
    <t>ТУ РБ 600024008.091-2003</t>
  </si>
  <si>
    <t>Для молочных коров продуктивностью до 6000 кг стойловый период</t>
  </si>
  <si>
    <t>Для молодняка КРС свыше 76 до 115 дней включительно в животноводческих комплексах</t>
  </si>
  <si>
    <t xml:space="preserve">Для молодняка КРС в животноводческих комплексах в возрасте 10-75 дней включительно </t>
  </si>
  <si>
    <t>ОЭ птицы</t>
  </si>
  <si>
    <t>не менее 278</t>
  </si>
  <si>
    <t>не менее 280</t>
  </si>
  <si>
    <t>не менее 300</t>
  </si>
  <si>
    <t>не менее 317</t>
  </si>
  <si>
    <t>не менее 322</t>
  </si>
  <si>
    <t>не менее 17,5</t>
  </si>
  <si>
    <t>не менее 22</t>
  </si>
  <si>
    <t>1,0±0,2</t>
  </si>
  <si>
    <t>3,4±0,2</t>
  </si>
  <si>
    <t>3,7±0,2</t>
  </si>
  <si>
    <t>0,85±0,2</t>
  </si>
  <si>
    <t>0,7±0,1</t>
  </si>
  <si>
    <t>0,85±0,1</t>
  </si>
  <si>
    <t>0,8±0,1</t>
  </si>
  <si>
    <t>0,75±0,1</t>
  </si>
  <si>
    <t>P усвояемый</t>
  </si>
  <si>
    <t>0,4±0,05</t>
  </si>
  <si>
    <t>не более 4,0</t>
  </si>
  <si>
    <t>не менее 0,56</t>
  </si>
  <si>
    <t>не менее 0,71</t>
  </si>
  <si>
    <t>не менее 0,68</t>
  </si>
  <si>
    <t>не менее 1,09</t>
  </si>
  <si>
    <t>не менее 0,97</t>
  </si>
  <si>
    <t>не менее 0,83</t>
  </si>
  <si>
    <t>не менее 0,17</t>
  </si>
  <si>
    <t>не менее 0,25</t>
  </si>
  <si>
    <t>не менее 0,22</t>
  </si>
  <si>
    <t>не менее 0,19</t>
  </si>
  <si>
    <t>не менее 0,72</t>
  </si>
  <si>
    <t>не менее 0,77</t>
  </si>
  <si>
    <t>не менее 1,44</t>
  </si>
  <si>
    <t>не менее 1,05</t>
  </si>
  <si>
    <t>ПРЕМИКСЫ 1% ДЛЯ БРОЙЛЕРОВ И КУР-НЕСУШЕК
ПРОИЗВОДСТВА ЗАО "БНБК"</t>
  </si>
  <si>
    <t>Корм для кур-несушек</t>
  </si>
  <si>
    <t>Корм для цыплят-бройлеров</t>
  </si>
  <si>
    <t>ПК-3</t>
  </si>
  <si>
    <t>Для ремонтного молодняка кур яичных кроссов свыше 10 до 17 недель включительно</t>
  </si>
  <si>
    <t>Для кур яичных кроссов свыше 17 до 40 недель включительно</t>
  </si>
  <si>
    <t>Для кур яичных кроссов свыше 40 до 60 недель включительно</t>
  </si>
  <si>
    <t>Для цыплят бройлеров от 0 дн до 10 дн</t>
  </si>
  <si>
    <t>Для цыплят бройлеров от 11 дн до 24 дн</t>
  </si>
  <si>
    <t>Для цыплят бройлеров от 25 дн и до убоя</t>
  </si>
  <si>
    <t>СТБ 1842-2008</t>
  </si>
  <si>
    <t>Премикс для птиц (куры-несушки)</t>
  </si>
  <si>
    <t>Премикс для птиц (бройлер)</t>
  </si>
  <si>
    <t>Для племенных кур-несушек, индеек, уток, гусей</t>
  </si>
  <si>
    <t>Для молодняка кур в возрасте 61-120 дней, бройлеров 1-56 дней, утят и гусят 1-50 дней, индюшат 1-90 дней</t>
  </si>
  <si>
    <t>Для родительского стада птиц яичных кроссов в возрасте 0-10 недель</t>
  </si>
  <si>
    <t>Для родительского стада птиц яичных кроссов в возрасте свыше 10 до 17 недель</t>
  </si>
  <si>
    <t>Для родительского стада птиц яичных кроссов в возрасте свыше 17 недель</t>
  </si>
  <si>
    <t>Для финальных гибридов птиц яичных кроссов в возрасте 0-10 недель</t>
  </si>
  <si>
    <t>Для финальных гибридов птиц яичных кроссов в возрасте свыше 10 до 17 недель</t>
  </si>
  <si>
    <t>Для финальных гибридов птиц яичных кроссов в возрасте свыше 17 недель</t>
  </si>
  <si>
    <t>Для родительского стада птиц бройлерных кроссов в возрасте 0-6 недель</t>
  </si>
  <si>
    <t>Для родительского стада птиц бройлерных кроссов в возрасте свыше 6 до 15 недель</t>
  </si>
  <si>
    <t>Для родительского стада птиц бройлерных кроссов в возрасте свыше 15 недель</t>
  </si>
  <si>
    <t>Для цыплят бройлерных кроссов в возрасте 0-10 дней</t>
  </si>
  <si>
    <t>Для цыплят бройлерных кроссов в возрасте 11-24 дня</t>
  </si>
  <si>
    <t>Для цыплят бройлерных кроссов в возрасте 25 дней и до убоя</t>
  </si>
  <si>
    <t>Премикс П 1-1</t>
  </si>
  <si>
    <t>Премикс П 5-1</t>
  </si>
  <si>
    <t>Премикс П 1-2</t>
  </si>
  <si>
    <t>Премикс П 5-1 Р Хайсекс</t>
  </si>
  <si>
    <t>Премикс П 5-2 Р Хайсекс</t>
  </si>
  <si>
    <t>Премикс П 1-1 Р Хайсекс</t>
  </si>
  <si>
    <t>Премикс П 5-1 Хайсекс</t>
  </si>
  <si>
    <t>Премикс П 5-2 Хайсекс</t>
  </si>
  <si>
    <t>Премикс П 1-1 Хайсекс</t>
  </si>
  <si>
    <t>Премикс П 5-1 Р Росс 308</t>
  </si>
  <si>
    <t>Премикс П 5-2 Р Росс 308</t>
  </si>
  <si>
    <t>Премикс П 1-1 Р Росс 308</t>
  </si>
  <si>
    <t>Премикс П 5-1 Росс 308</t>
  </si>
  <si>
    <t>Премикс П 5-2 Росс 308</t>
  </si>
  <si>
    <t>Премикс П 6-1 Росс 308</t>
  </si>
  <si>
    <t>Премикс для свиней</t>
  </si>
  <si>
    <t>Для поросят-сосунов</t>
  </si>
  <si>
    <t>Для поросят-отъемышей</t>
  </si>
  <si>
    <t>Для поросят на доращивании</t>
  </si>
  <si>
    <t>Для откорма свиней I периода</t>
  </si>
  <si>
    <t>Для откорма свиней II периода</t>
  </si>
  <si>
    <t>Премикс КС 1-1</t>
  </si>
  <si>
    <t>Премикс КС 2</t>
  </si>
  <si>
    <t>Премикс КС 3-1</t>
  </si>
  <si>
    <t>Премикс КС 3-2</t>
  </si>
  <si>
    <t>Премикс КС 3-3</t>
  </si>
  <si>
    <t>Премикс КС 4-1</t>
  </si>
  <si>
    <t>Премикс КС 4-2</t>
  </si>
  <si>
    <r>
      <t xml:space="preserve"> КД-К-61С 
</t>
    </r>
    <r>
      <rPr>
        <b/>
        <u/>
        <sz val="16"/>
        <color theme="0"/>
        <rFont val="Cambria"/>
        <family val="1"/>
        <charset val="204"/>
        <scheme val="major"/>
      </rPr>
      <t>эконом</t>
    </r>
    <r>
      <rPr>
        <b/>
        <sz val="11"/>
        <color theme="0"/>
        <rFont val="Cambria"/>
        <family val="1"/>
        <charset val="204"/>
        <scheme val="major"/>
      </rPr>
      <t xml:space="preserve">
ТУ РБ 600024008.091-2003</t>
    </r>
  </si>
  <si>
    <t>Цена без НДС без учета доставки, BYN/т (насыпью)
(EXW - франко-склад ЗАО «БНБК»)</t>
  </si>
  <si>
    <t>Цена без НДС без учета доставки, BYN/т (мешок + поддон)
(EXW - франко-склад ЗАО «БНБК»)</t>
  </si>
  <si>
    <t xml:space="preserve">Fe </t>
  </si>
  <si>
    <t>не менее 14,0</t>
  </si>
  <si>
    <t>не менее 0,67</t>
  </si>
  <si>
    <t>не менее 0,47</t>
  </si>
  <si>
    <t>не менее 0,21</t>
  </si>
  <si>
    <t>не менее 0,23</t>
  </si>
  <si>
    <t>1,5-5,0</t>
  </si>
  <si>
    <t>0,7±0,2</t>
  </si>
  <si>
    <t>1,3-1,5</t>
  </si>
  <si>
    <t>не менее 16,0</t>
  </si>
  <si>
    <t>не менее 0,90</t>
  </si>
  <si>
    <t>не менее 0,60</t>
  </si>
  <si>
    <t>не менее 0,27</t>
  </si>
  <si>
    <t>2,5-8,0</t>
  </si>
  <si>
    <t>1,45-1,50</t>
  </si>
  <si>
    <t>0,16±0,05</t>
  </si>
  <si>
    <t>0,24±0,05</t>
  </si>
  <si>
    <t>Для поросят в возрасте от 9 до 42 дней</t>
  </si>
  <si>
    <t>18-22</t>
  </si>
  <si>
    <t>не менее 1,4</t>
  </si>
  <si>
    <t>не менее 0,91</t>
  </si>
  <si>
    <t>не менее 0,43</t>
  </si>
  <si>
    <t>не менее 0,41</t>
  </si>
  <si>
    <t>не более 3,5</t>
  </si>
  <si>
    <t>0,56±0,1</t>
  </si>
  <si>
    <t>1,3-1,35</t>
  </si>
  <si>
    <t>не менее 0,95</t>
  </si>
  <si>
    <t>1,2-1,25</t>
  </si>
  <si>
    <t>СТБ 2111-2011</t>
  </si>
  <si>
    <t>СТБ 2111-2014</t>
  </si>
  <si>
    <t>СТБ 2111-2009</t>
  </si>
  <si>
    <t>ТУ BY 690664593.001-2021</t>
  </si>
  <si>
    <t>Адсорбент (Апсабонд)</t>
  </si>
  <si>
    <t>Подкислитель (Сальмокил 60С)</t>
  </si>
  <si>
    <t>Подсластитель (Меносвит плюс)</t>
  </si>
  <si>
    <t>ПОЛНОРАЦИОННЫЙ КОМБИКОРМ ДЛЯ КАРПА 
ГРАНУЛИРОВАННЫЙ
ПРОИЗВОДСТВА ЗАО "БНБК"</t>
  </si>
  <si>
    <t>Фекорд -2012-С</t>
  </si>
  <si>
    <t>Премикс для рыб</t>
  </si>
  <si>
    <t xml:space="preserve"> Для карповых рыб</t>
  </si>
  <si>
    <t>МеноКо (Витамин В4 24%)</t>
  </si>
  <si>
    <t>МеноНик (Ниацин 50%)</t>
  </si>
  <si>
    <t>Премикс для КРС</t>
  </si>
  <si>
    <t xml:space="preserve"> </t>
  </si>
  <si>
    <t>З-СК-11</t>
  </si>
  <si>
    <t>З-СК-21</t>
  </si>
  <si>
    <t>СТБ</t>
  </si>
  <si>
    <t>Премикс П 1-1 (классификатор)
Для племенных кур-несушек, индеек, уток, гусей
ТУ BY 690664593.001-2020</t>
  </si>
  <si>
    <t>Премикс П 5-1 (классификатор)
Для молодняка кур в возрасте 61-120 дней, бройлеров 1-56 дней, утят и гусят 1-50 дней, индюшат 1-90 дней
ТУ BY 690664593.001-2020</t>
  </si>
  <si>
    <t>Премикс П 1-2 (классификатор)
Для промышленных кур-несушек, индеек, уток, гусей, молодняка кур в возрасте 61-120 дней, утят и гусят 51-150 дней, индюшат 91-180 дней
ТУ BY 690664593.001-2020</t>
  </si>
  <si>
    <t>Премикс П 5-1 Р Хайсекс (классификатор)
Для родительского стада птиц яичных кроссов в возрасте 0-10 недель
ТУ BY 690664593.001-2020</t>
  </si>
  <si>
    <t>Премикс П 5-2 Р Хайсекс (классификатор)
Для родительского стада птиц яичных кроссов в возрасте свыше 10 до 17 недель
ТУ BY 690664593.001-2020</t>
  </si>
  <si>
    <t>Премикс П 1-1 Р Хайсекс (классификатор)
Для родительского стада птиц яичных кроссов в возрасте свыше 17 недель
ТУ BY 690664593.001-2020</t>
  </si>
  <si>
    <t>Премикс П 5-1 Хайсекс (классификатор)
Для финальных гибридов птиц яичных кроссов в возрасте 0-10 недель
ТУ BY 690664593.001-2020</t>
  </si>
  <si>
    <t>Премикс П 5-2 Хайсекс (классификатор)
Для финальных гибридов птиц яичных кроссов в возрасте свыше 10 до 17 недель
ТУ BY 690664593.001-2020</t>
  </si>
  <si>
    <t>Премикс П 1-1 Хайсекс (классификатор)
Для финальных гибридов птиц яичных кроссов в возрасте свыше 17 недель
ТУ BY 690664593.001-2020</t>
  </si>
  <si>
    <t>Премикс П 5-1 Р Росс 308 (классификатор)
Для родительского стада птиц бройлерных кроссов в возрасте 0-6 недель
ТУ BY 690664593.001-2020</t>
  </si>
  <si>
    <t>Премикс П 5-2 Р Росс 308 (классификатор)
Для родительского стада птиц бройлерных кроссов в возрасте свыше 6 до 15 недель
ТУ BY 690664593.001-2020</t>
  </si>
  <si>
    <t>Премикс П 1-1 Р Росс 308 (классификатор)
Для родительского стада птиц бройлерных кроссов в возрасте свыше 15 недель
ТУ BY 690664593.001-2020</t>
  </si>
  <si>
    <t>Премикс П 5-1 Росс 308 (классификатор)
Для цыплят бройлерных кроссов в возрасте 0-10 дней
ТУ BY 690664593.001-2020</t>
  </si>
  <si>
    <t>Премикс П 5-2 Росс 308 (классификатор)
Для цыплят бройлерных кроссов в возрасте 11-24 дня
ТУ BY 690664593.001-2020</t>
  </si>
  <si>
    <t>Премикс П 6-1 Росс 308 (классификатор)
Для цыплят бройлерных кроссов в возрасте 25 дней и до убоя
ТУ BY 690664593.001-2020</t>
  </si>
  <si>
    <t>ПРЕМИКСЫ 1% ДЛЯ БРОЙЛЕРОВ И КУР-НЕСУШЕК
ПРОИЗВОДСТВА ЗАО "БНБК" (классификатор)</t>
  </si>
  <si>
    <t>Номер рецепта</t>
  </si>
  <si>
    <t>классификатор</t>
  </si>
  <si>
    <t>Ремонтный молодняк кур яичных кроссов  0- 5 недель вкл. СТБ 1842-2008</t>
  </si>
  <si>
    <t>ПК-2-1</t>
  </si>
  <si>
    <t>не менее 290</t>
  </si>
  <si>
    <t>не более 14</t>
  </si>
  <si>
    <t>не менее 19,5</t>
  </si>
  <si>
    <t>1,05±0,2</t>
  </si>
  <si>
    <t>0,15-0,2±0,05</t>
  </si>
  <si>
    <t>не менее 0,20</t>
  </si>
  <si>
    <t>Ремонтный молодняк кур яичных кроссов  свыше 5 до 10 недель вкл. СТБ 1842-2008</t>
  </si>
  <si>
    <t>ПК-2-2</t>
  </si>
  <si>
    <t>не менее 283</t>
  </si>
  <si>
    <t>1,00±0,2</t>
  </si>
  <si>
    <t>ПК-1-14</t>
  </si>
  <si>
    <t>Куры яичных кроссов свыше 17 до 40 недель вкл. СТБ 1842-2008</t>
  </si>
  <si>
    <t>ПК-5-1-1</t>
  </si>
  <si>
    <t>Цыплята-бройлеры от 0 до 10 дн. СТБ 1842-2008</t>
  </si>
  <si>
    <t>ПК-5-2-1</t>
  </si>
  <si>
    <t>ПК-6-1</t>
  </si>
  <si>
    <t>Цыплята-бройлеры от 25 дн. и до убоя СТБ 1842-2008</t>
  </si>
  <si>
    <t>Лисофорт Бустер</t>
  </si>
  <si>
    <t>ПОЛНОРАЦИОННЫЙ КОМБИКОРМ ДЛЯ БРОЙЛЕРОВ 
ПРОИЗВОДСТВА ЗАО "БНБК"</t>
  </si>
  <si>
    <t>ПОЛНОРАЦИОННЫЙ КОМБИКОРМ ДЛЯ  КУР-НЕСУШЕК
ПРОИЗВОДСТВА ЗАО "БНБК"</t>
  </si>
  <si>
    <t>Цыплята-бройлеры от 11 до 24 дн. СТБ 1842-2008</t>
  </si>
  <si>
    <t>ККал/100г</t>
  </si>
  <si>
    <t>не более 0,45</t>
  </si>
  <si>
    <t>не более 0,40</t>
  </si>
  <si>
    <t>не более 0,36</t>
  </si>
  <si>
    <t>не более 0,4</t>
  </si>
  <si>
    <t>ПК-1-15</t>
  </si>
  <si>
    <t>Куры яичных кроссов свыше 40 до 60 недель вкл. 
СТБ 1842-2008</t>
  </si>
  <si>
    <t>не более 0,38</t>
  </si>
  <si>
    <t>Куры яичных кроссов свыше 60 недель 
СТБ 1842-2008</t>
  </si>
  <si>
    <t>ПК-1-16</t>
  </si>
  <si>
    <t>не менее 275</t>
  </si>
  <si>
    <t>не менее 15,5</t>
  </si>
  <si>
    <t>3,9±0,2</t>
  </si>
  <si>
    <t>не более 0,34</t>
  </si>
  <si>
    <t>не менее 0,65</t>
  </si>
  <si>
    <t>Биопромис медь 18%</t>
  </si>
  <si>
    <t>Биопромис марганец 20%</t>
  </si>
  <si>
    <t>Биопромис цинк 20%</t>
  </si>
  <si>
    <t>Биопромис селен 0,23%</t>
  </si>
  <si>
    <t>не более 0,5</t>
  </si>
  <si>
    <t>0,16 ±0,05</t>
  </si>
  <si>
    <t>не более 0,42</t>
  </si>
  <si>
    <t>КД-П-2-2</t>
  </si>
  <si>
    <t>КД-П-6</t>
  </si>
  <si>
    <t>Для ремонтного молодняка кур яичных кроссов 0-5 недель включительно</t>
  </si>
  <si>
    <t>Для кур яичных кроссов свыше 60 недель</t>
  </si>
  <si>
    <t>Премикс П 5-1-1</t>
  </si>
  <si>
    <t>Премикс П 5-2-1</t>
  </si>
  <si>
    <t>Премикс П 6-1-1</t>
  </si>
  <si>
    <t>З-СК-1</t>
  </si>
  <si>
    <t>З-СК-10</t>
  </si>
  <si>
    <t>З-СК-16</t>
  </si>
  <si>
    <t>З-СК-26</t>
  </si>
  <si>
    <t>З-СК-31</t>
  </si>
  <si>
    <t>Фитаза (Акстра Phy 10000 TPT2)</t>
  </si>
  <si>
    <t>Cr орг.</t>
  </si>
  <si>
    <t>не более 14,0</t>
  </si>
  <si>
    <t>Продукционные корма для карповых рыб массой до 50 грамм (карп, амур, сазан)</t>
  </si>
  <si>
    <t>не менее 30</t>
  </si>
  <si>
    <t>не более 10</t>
  </si>
  <si>
    <r>
      <rPr>
        <b/>
        <i/>
        <sz val="12"/>
        <color theme="1"/>
        <rFont val="Cambria"/>
        <family val="1"/>
        <charset val="204"/>
        <scheme val="major"/>
      </rPr>
      <t>Состав КЭ-110-2:</t>
    </r>
    <r>
      <rPr>
        <i/>
        <sz val="12"/>
        <color theme="1"/>
        <rFont val="Cambria"/>
        <family val="1"/>
        <charset val="204"/>
        <scheme val="major"/>
      </rPr>
      <t xml:space="preserve"> пшеница, тритикале, шрот подсолнечный, шрот соевый, масло растительное, рыбная мука, дрожжи кормовые, соль, монокальций фосфат, соевый белковый концентрат, витаминно-минеральный комплекс.</t>
    </r>
  </si>
  <si>
    <t>КЭ-110-2                                           премиум                                                       ГОСТ 10385-2014</t>
  </si>
  <si>
    <t>Продукционный комбикорм для осетровых рыб</t>
  </si>
  <si>
    <t>не менее 12</t>
  </si>
  <si>
    <t>Астаксантин</t>
  </si>
  <si>
    <r>
      <rPr>
        <b/>
        <i/>
        <sz val="12"/>
        <color theme="1"/>
        <rFont val="Cambria"/>
        <family val="1"/>
        <charset val="204"/>
        <scheme val="major"/>
      </rPr>
      <t>Состав К-115 :</t>
    </r>
    <r>
      <rPr>
        <i/>
        <sz val="12"/>
        <color theme="1"/>
        <rFont val="Cambria"/>
        <family val="1"/>
        <charset val="204"/>
        <scheme val="major"/>
      </rPr>
      <t xml:space="preserve"> рыбная мука, рыбий жир, гемоглобин, крахмал кукурузный , мука мясокостная, шрот соевый, дрожжи кормовые,  масло растительное, пшеница, витаминно-минеральный комплекс, обогащенный комплексом аминокислот.</t>
    </r>
  </si>
  <si>
    <t>ПА П1-2</t>
  </si>
  <si>
    <t xml:space="preserve"> Для ценных видов рыб (форель)</t>
  </si>
  <si>
    <t xml:space="preserve"> Для ценных видов рыб (осетр)</t>
  </si>
  <si>
    <t>Для карповых рыб</t>
  </si>
  <si>
    <t>ПА ПК-100</t>
  </si>
  <si>
    <t>Для сеголеток карпа</t>
  </si>
  <si>
    <t>КЭ-110-2</t>
  </si>
  <si>
    <t>ТУ BY 100035627.025-2020</t>
  </si>
  <si>
    <t>Кормовая добавка (Менохерб)</t>
  </si>
  <si>
    <t>Для хряков-производителей</t>
  </si>
  <si>
    <t>Для ремонтных свинок и хрячков</t>
  </si>
  <si>
    <t>ПРЕМИКСЫ 1% ДЛЯ СВИНЕЙ (Классификатор)
ПРОИЗВОДСТВА ЗАО "БНБК"</t>
  </si>
  <si>
    <t>Премикс КС 1-2</t>
  </si>
  <si>
    <t>Премикс КС 1-3</t>
  </si>
  <si>
    <t>З-СК-31
СТБ 2111-2010</t>
  </si>
  <si>
    <t>З-СК-26
СТБ 2111-2010</t>
  </si>
  <si>
    <t>З-СК-10
СТБ 2111-2010</t>
  </si>
  <si>
    <t>З-СК-1
СТБ 2111-2010</t>
  </si>
  <si>
    <t>З-СК-21
СТБ 2111-2010</t>
  </si>
  <si>
    <t>КД-К-60С 
ТУ РБ 600024008.091-2003</t>
  </si>
  <si>
    <t>КД-К-3 
ТУ РБ 600024008.091-2003</t>
  </si>
  <si>
    <t xml:space="preserve">КД-П-5-1 </t>
  </si>
  <si>
    <t>КД-П-5-2</t>
  </si>
  <si>
    <r>
      <rPr>
        <b/>
        <i/>
        <sz val="12"/>
        <color theme="1"/>
        <rFont val="Cambria"/>
        <family val="1"/>
        <charset val="204"/>
        <scheme val="major"/>
      </rPr>
      <t>Состав К-116 :</t>
    </r>
    <r>
      <rPr>
        <i/>
        <sz val="12"/>
        <color theme="1"/>
        <rFont val="Cambria"/>
        <family val="1"/>
        <charset val="204"/>
        <scheme val="major"/>
      </rPr>
      <t xml:space="preserve"> рыбная мука, рыбий жир, гемоглобин, глютен пшеничный, крахмал кукурузный , мука мясокостная, шрот соевый, дрожжи кормовые,  масло растительное, пшеница, витаминно-минеральный комплекс, обогащенный комплексом аминокислот.</t>
    </r>
  </si>
  <si>
    <t>Фермент (Акстра XB 201TPT)</t>
  </si>
  <si>
    <t xml:space="preserve">КД-П-2-1 </t>
  </si>
  <si>
    <t xml:space="preserve">КД-П-3 </t>
  </si>
  <si>
    <t xml:space="preserve">КД-П-1-14 </t>
  </si>
  <si>
    <t>КД-П-1-14 +КРАСИТЕЛЬ</t>
  </si>
  <si>
    <t xml:space="preserve">КД-П-1-15 </t>
  </si>
  <si>
    <t>КД-П-1-15 +КРАСИТЕЛЬ</t>
  </si>
  <si>
    <t xml:space="preserve">КД-П-1-16 </t>
  </si>
  <si>
    <t>КД-П-1-16 +КРАСИТЕЛЬ</t>
  </si>
  <si>
    <t>Стандарт</t>
  </si>
  <si>
    <t>Эконом</t>
  </si>
  <si>
    <t>для Кр-2</t>
  </si>
  <si>
    <t>для КР-3</t>
  </si>
  <si>
    <t>краситель</t>
  </si>
  <si>
    <t>КД-П-2-1</t>
  </si>
  <si>
    <t>КД-П-3</t>
  </si>
  <si>
    <t>КД-П-1-14</t>
  </si>
  <si>
    <t>КД-П-1-15</t>
  </si>
  <si>
    <t>КД-П-1-16</t>
  </si>
  <si>
    <t>КД-П-5-1</t>
  </si>
  <si>
    <r>
      <t xml:space="preserve"> КД-К-61С  
</t>
    </r>
    <r>
      <rPr>
        <b/>
        <u/>
        <sz val="16"/>
        <color theme="0"/>
        <rFont val="Cambria"/>
        <family val="1"/>
        <charset val="204"/>
        <scheme val="major"/>
      </rPr>
      <t>стандарт</t>
    </r>
    <r>
      <rPr>
        <b/>
        <sz val="11"/>
        <color theme="0"/>
        <rFont val="Cambria"/>
        <family val="1"/>
        <charset val="204"/>
        <scheme val="major"/>
      </rPr>
      <t xml:space="preserve">
ТУ РБ 600024008.091-2003</t>
    </r>
  </si>
  <si>
    <t>фермент</t>
  </si>
  <si>
    <t>не более 3</t>
  </si>
  <si>
    <t>не менее 2,1</t>
  </si>
  <si>
    <t>не менее 0,8</t>
  </si>
  <si>
    <t>КО-115-2
Финиш
ГОСТ 10385-2014</t>
  </si>
  <si>
    <t>Диаметр гранулы</t>
  </si>
  <si>
    <t>мм</t>
  </si>
  <si>
    <t>Оксикап PF (антиоксидант)</t>
  </si>
  <si>
    <t>43,5-46,5</t>
  </si>
  <si>
    <t>48,5-51,5</t>
  </si>
  <si>
    <t>46,5-49,5</t>
  </si>
  <si>
    <t>3,5/5,0</t>
  </si>
  <si>
    <t>5,0/7,0</t>
  </si>
  <si>
    <t>КО-115-2</t>
  </si>
  <si>
    <t>ПА ПЦВ</t>
  </si>
  <si>
    <t xml:space="preserve"> Для ценных видов рыб</t>
  </si>
  <si>
    <t>Экономичный продукционный для двух- трехлетков карпа</t>
  </si>
  <si>
    <t>не более 9,0</t>
  </si>
  <si>
    <t>не менее 1,0</t>
  </si>
  <si>
    <t>К-110</t>
  </si>
  <si>
    <t>ТУ BY 100035627.028-2021</t>
  </si>
  <si>
    <t>Экономичный продукционный для двух- и трехлеток карпа</t>
  </si>
  <si>
    <t>Ремонтный молодняк кур яичных кроссов  св 10 до 17 недель вкл. СТБ 1842-2008</t>
  </si>
  <si>
    <t>Лактоза</t>
  </si>
  <si>
    <t>БЭВ</t>
  </si>
  <si>
    <t>12-13,5</t>
  </si>
  <si>
    <t>Фермент (Фекорд-2012-С)</t>
  </si>
  <si>
    <t xml:space="preserve">КД-К-1 (фасовка по 40 кг+паллет) 
ТУ РБ 600024008.091-2003 </t>
  </si>
  <si>
    <t>КД-К-2 (фасовка по 40 кг+паллет) 
ТУ РБ 600024008.091-2003</t>
  </si>
  <si>
    <t>З-СК-11 (фасовка по 40 кг+паллет) 
СТБ 2111-2010</t>
  </si>
  <si>
    <t>З-СК-16 (фасовка по 40 кг+паллет) 
СТБ 2111-2010</t>
  </si>
  <si>
    <t xml:space="preserve"> 46,5-49,5</t>
  </si>
  <si>
    <t>1,64-2,14</t>
  </si>
  <si>
    <t>2,11-2,31</t>
  </si>
  <si>
    <t>0,81-1,01</t>
  </si>
  <si>
    <t>16,5-19,5</t>
  </si>
  <si>
    <t>1,20-1,40</t>
  </si>
  <si>
    <t xml:space="preserve"> 1,40-1,60</t>
  </si>
  <si>
    <t xml:space="preserve"> 1,08-1,28</t>
  </si>
  <si>
    <t>44,5-47,5</t>
  </si>
  <si>
    <t>1,88-2,38</t>
  </si>
  <si>
    <t>2,1-2,3</t>
  </si>
  <si>
    <t>2,12-2,32</t>
  </si>
  <si>
    <t>1,06-1,26</t>
  </si>
  <si>
    <t>0,97-1,17</t>
  </si>
  <si>
    <t>0,87-1,07</t>
  </si>
  <si>
    <t>16,54-18,54</t>
  </si>
  <si>
    <t>16,61-18,61</t>
  </si>
  <si>
    <t>16,68-18,68</t>
  </si>
  <si>
    <t>13,5-16,5</t>
  </si>
  <si>
    <t>7,62-10</t>
  </si>
  <si>
    <t>6,84-10</t>
  </si>
  <si>
    <t>6,03-10</t>
  </si>
  <si>
    <t>1,58-1,78</t>
  </si>
  <si>
    <t>1,37-1,57</t>
  </si>
  <si>
    <t>1,14-1,34</t>
  </si>
  <si>
    <t>Для откорма синей     1-го периода</t>
  </si>
  <si>
    <t>Для откорма свиней 2-го периода</t>
  </si>
  <si>
    <t>Цена без НДС без учета доставки, BYN/т (насыпью)</t>
  </si>
  <si>
    <t>Цена без НДС без учета доставки, USD/т (мешок+поддон)
(EXW - франко-склад ЗАО «БНБК»)</t>
  </si>
  <si>
    <t>Цены на комбикорма могут меняться в зависимости от стоимости сырья и материалов</t>
  </si>
  <si>
    <r>
      <t xml:space="preserve">Премикс ПА ПКР-1 
</t>
    </r>
    <r>
      <rPr>
        <b/>
        <u/>
        <sz val="16"/>
        <color theme="0"/>
        <rFont val="Cambria"/>
        <family val="1"/>
        <charset val="204"/>
        <scheme val="major"/>
      </rPr>
      <t>(классификатор)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</si>
  <si>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КС1-1 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</si>
  <si>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КС1-2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</si>
  <si>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КС1-3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</si>
  <si>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КС2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</si>
  <si>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КС3-1 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</si>
  <si>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КС3-2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</si>
  <si>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КС3-3 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</si>
  <si>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КС4-1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</si>
  <si>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КС4-2
</t>
    </r>
    <r>
      <rPr>
        <b/>
        <u/>
        <sz val="16"/>
        <color theme="0"/>
        <rFont val="Cambria"/>
        <family val="1"/>
        <charset val="204"/>
        <scheme val="major"/>
      </rPr>
      <t>Классификатор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690664593.001-2023</t>
    </r>
  </si>
  <si>
    <r>
      <t xml:space="preserve">Премикс ПА ПКР-2
</t>
    </r>
    <r>
      <rPr>
        <b/>
        <u/>
        <sz val="16"/>
        <color theme="0"/>
        <rFont val="Cambria"/>
        <family val="1"/>
        <charset val="204"/>
        <scheme val="major"/>
      </rPr>
      <t xml:space="preserve">(классификатор) 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</si>
  <si>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П60-1  
</t>
    </r>
    <r>
      <rPr>
        <b/>
        <u/>
        <sz val="16"/>
        <color theme="0"/>
        <rFont val="Cambria"/>
        <family val="1"/>
        <charset val="204"/>
        <scheme val="major"/>
      </rPr>
      <t>(классификатор)</t>
    </r>
    <r>
      <rPr>
        <b/>
        <u/>
        <sz val="11"/>
        <color theme="0"/>
        <rFont val="Cambria"/>
        <family val="1"/>
        <charset val="204"/>
        <scheme val="major"/>
      </rPr>
      <t xml:space="preserve"> 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</si>
  <si>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r>
      <t xml:space="preserve">Премикс ПА П60-3  
</t>
    </r>
    <r>
      <rPr>
        <b/>
        <u/>
        <sz val="16"/>
        <color theme="0"/>
        <rFont val="Cambria"/>
        <family val="1"/>
        <charset val="204"/>
        <scheme val="major"/>
      </rPr>
      <t>(классификатор)</t>
    </r>
    <r>
      <rPr>
        <b/>
        <sz val="11"/>
        <color theme="0"/>
        <rFont val="Cambria"/>
        <family val="1"/>
        <charset val="204"/>
        <scheme val="major"/>
      </rPr>
      <t xml:space="preserve">
ТУ BY 690664593.001-2020</t>
    </r>
  </si>
  <si>
    <t>не более 10,0 (но не менее 7,0)</t>
  </si>
  <si>
    <t>Кокцидиостатик (Пулкокс 20%)</t>
  </si>
  <si>
    <r>
      <t xml:space="preserve"> КД-К-61С  
</t>
    </r>
    <r>
      <rPr>
        <b/>
        <u/>
        <sz val="16"/>
        <color theme="0"/>
        <rFont val="Cambria"/>
        <family val="1"/>
        <charset val="204"/>
        <scheme val="major"/>
      </rPr>
      <t>премиум</t>
    </r>
    <r>
      <rPr>
        <b/>
        <sz val="11"/>
        <color theme="0"/>
        <rFont val="Cambria"/>
        <family val="1"/>
        <charset val="204"/>
        <scheme val="major"/>
      </rPr>
      <t xml:space="preserve">
ТУ РБ 600024008.091-2003</t>
    </r>
  </si>
  <si>
    <t>Ароматизатор (Менохерб)</t>
  </si>
  <si>
    <t>Пробиотик (Вистаселл)</t>
  </si>
  <si>
    <t>Премиум</t>
  </si>
  <si>
    <t>К-111-ЭП 
ТУ BY 100035627.028-2021</t>
  </si>
  <si>
    <t>не менее 20,0</t>
  </si>
  <si>
    <t>не менее 2,5</t>
  </si>
  <si>
    <t>не менее 3,5</t>
  </si>
  <si>
    <t>К-111-ЭП</t>
  </si>
  <si>
    <t>ТУ BY 100035627.018-2015</t>
  </si>
  <si>
    <t>Медленнотонущий продукционный комбикорм для осетровых рыб</t>
  </si>
  <si>
    <t>Экономичный продукционный для сеголеток карпа</t>
  </si>
  <si>
    <t>К-110-ЭП
ТУ BY 100035627.028-2021</t>
  </si>
  <si>
    <t>не менее 23,0</t>
  </si>
  <si>
    <r>
      <rPr>
        <b/>
        <i/>
        <sz val="12"/>
        <color theme="1"/>
        <rFont val="Cambria"/>
        <family val="1"/>
        <charset val="204"/>
        <scheme val="major"/>
      </rPr>
      <t>Состав К-110-ЭП:</t>
    </r>
    <r>
      <rPr>
        <i/>
        <sz val="12"/>
        <color theme="1"/>
        <rFont val="Cambria"/>
        <family val="1"/>
        <charset val="204"/>
        <scheme val="major"/>
      </rPr>
      <t xml:space="preserve"> пшеница, тритикале, продукт пшеничный белково-крахмальный, шрот подсолнечный, шрот соевый, рыбная мука, масло растительное, дрожжи кормовые, соль, фосфат, витаминно-минеральный комплекс.</t>
    </r>
  </si>
  <si>
    <r>
      <t>Состав К-111-ЭП:</t>
    </r>
    <r>
      <rPr>
        <i/>
        <sz val="12"/>
        <color theme="1"/>
        <rFont val="Cambria"/>
        <family val="1"/>
        <charset val="204"/>
        <scheme val="major"/>
      </rPr>
      <t xml:space="preserve"> пшеница, овес, тритикале, ячмень, продукт пшеничный белково-крахмальный, шрот подсолнечный, масло прастительное, мука рыбная, дрожжи кормовые, соль, фосфат, мел, витаминно-минеральный комплекс.</t>
    </r>
  </si>
  <si>
    <t>Краситель  (Карофилл желтый 10%)</t>
  </si>
  <si>
    <t>Краситель (Карофилл красный 10%)</t>
  </si>
  <si>
    <t>Цена без НДС без учета доставки, USD/т (биг-бег+поддон)
(EXW - франко-склад ЗАО «БНБК»)</t>
  </si>
  <si>
    <t>7,0/9,0</t>
  </si>
  <si>
    <t>0,72-0,92</t>
  </si>
  <si>
    <t>1,5-1,7</t>
  </si>
  <si>
    <t>1,23-1,43</t>
  </si>
  <si>
    <t>1,24-1,44</t>
  </si>
  <si>
    <t>не менее 0,9</t>
  </si>
  <si>
    <t>0,9-1,0</t>
  </si>
  <si>
    <t>1,03-1,23</t>
  </si>
  <si>
    <t>1,67-1,87</t>
  </si>
  <si>
    <t xml:space="preserve"> 1,20-1,30</t>
  </si>
  <si>
    <t>5,79-6,79</t>
  </si>
  <si>
    <t>5,7-6,7</t>
  </si>
  <si>
    <t>5,43-6,43</t>
  </si>
  <si>
    <t>5,6-6,6</t>
  </si>
  <si>
    <t>5,18-6,18</t>
  </si>
  <si>
    <t>5,23-6,23</t>
  </si>
  <si>
    <t>6,93-7,43</t>
  </si>
  <si>
    <t>не менее 8</t>
  </si>
  <si>
    <t>22,0-24,0</t>
  </si>
  <si>
    <t>21,0-23,0</t>
  </si>
  <si>
    <t>18,4-20,4</t>
  </si>
  <si>
    <t>13,5-15,5</t>
  </si>
  <si>
    <t>23,0-25,0</t>
  </si>
  <si>
    <t>17,0-19,0</t>
  </si>
  <si>
    <t>15,35-19,35</t>
  </si>
  <si>
    <t>15,1-19,1</t>
  </si>
  <si>
    <t>15,68-19,68</t>
  </si>
  <si>
    <t>0,83-1,03</t>
  </si>
  <si>
    <t>0,86-1,06</t>
  </si>
  <si>
    <t>0,91-1,11</t>
  </si>
  <si>
    <t xml:space="preserve"> 0,96-1,16</t>
  </si>
  <si>
    <t>не менее 1,8</t>
  </si>
  <si>
    <t>1,89-2,09</t>
  </si>
  <si>
    <t>2,44-2,64</t>
  </si>
  <si>
    <t>2,48-2,68</t>
  </si>
  <si>
    <t>2,59-2,79</t>
  </si>
  <si>
    <t>2,47-2,67</t>
  </si>
  <si>
    <t>2,66-2,86</t>
  </si>
  <si>
    <t>не более 5</t>
  </si>
  <si>
    <t>1,91-2,91</t>
  </si>
  <si>
    <t>1,66-2,66</t>
  </si>
  <si>
    <t>1,89-2,89</t>
  </si>
  <si>
    <t>2,08-3,08</t>
  </si>
  <si>
    <t>1,97-2,17</t>
  </si>
  <si>
    <t>1,6-2,0</t>
  </si>
  <si>
    <t>не менее 38</t>
  </si>
  <si>
    <t>41,5-44,5</t>
  </si>
  <si>
    <t>46,8-49,8</t>
  </si>
  <si>
    <t>КО-115-2
Рост
ГОСТ 10385-2014</t>
  </si>
  <si>
    <t>КО-115-2
Старт
ГОСТ 10385-2014</t>
  </si>
  <si>
    <t>КЭ-115-2
Финиш
ГОСТ 10385-2014</t>
  </si>
  <si>
    <t>КЭ-115-2
Рост
ГОСТ 10385-2014</t>
  </si>
  <si>
    <t>КЭ-115-2
Старт
ГОСТ 10385-2014</t>
  </si>
  <si>
    <t>КЭ-115-2
Престарт
ГОСТ 10385-2014</t>
  </si>
  <si>
    <t>КО-115-2
Рост 
ГОСТ 10385-2014</t>
  </si>
  <si>
    <t>Экономичный продукционный для лососевых рыб (Форель)</t>
  </si>
  <si>
    <t>Оптимальный продукционный комбикорм для лососевых рыб (Лосось)</t>
  </si>
  <si>
    <t>Цена без НДС без учета доставки, BYN/т (мешок+поддон)
(EXW - франко-склад ЗАО «БНБК»)</t>
  </si>
  <si>
    <t>Цена без НДС без учета доставки, BYN/т (биг-бег+поддон)
(EXW - франко-склад ЗАО «БНБК»)</t>
  </si>
  <si>
    <t>Экономичный продукционный для лососевых рыб ФОРЕЛЬ</t>
  </si>
  <si>
    <t>КЭ-115-2</t>
  </si>
  <si>
    <t>Престарт                                  гранула 1,0 мм</t>
  </si>
  <si>
    <t>мешок (25 кг)</t>
  </si>
  <si>
    <t>биг-бег (750 кг)</t>
  </si>
  <si>
    <t>Старт                                                  гранула 2,0 мм</t>
  </si>
  <si>
    <t>Рост                                                   гранула 3,5/5,0 мм</t>
  </si>
  <si>
    <t xml:space="preserve">Финиш                                               гранула 7,0/9,0 мм                         </t>
  </si>
  <si>
    <t>Оптимальный продукционный для лососевых рыб ЛОСОСЬ</t>
  </si>
  <si>
    <t>Старт                                               гранула 3,5/5,0 мм</t>
  </si>
  <si>
    <t>Рост                                                   гранула 5,0/7,0 мм</t>
  </si>
  <si>
    <t xml:space="preserve">Финиш                                           гранула 7,0/9,0 мм            </t>
  </si>
  <si>
    <t>Медленнотонущий продукционный для осетровых рыб</t>
  </si>
  <si>
    <t>Финиш                                                   гранула 7мм</t>
  </si>
  <si>
    <t>Рост                                          гранула 5 мм</t>
  </si>
  <si>
    <t>Старт                                        гранула 3,5 мм</t>
  </si>
  <si>
    <t>Фермент (Акстра XВ 201 ТРТ)</t>
  </si>
  <si>
    <t>Магний (Оксид магния 50%)</t>
  </si>
  <si>
    <t>Органический хром (Биопромис Хром пиколинат)</t>
  </si>
  <si>
    <t>Органический селен (Селениум ист 3000)</t>
  </si>
  <si>
    <t>Фермент (Акстра XB 201 TPT)</t>
  </si>
  <si>
    <t>Фермент (Акстра Phy Gold 10 T)</t>
  </si>
  <si>
    <t>Органический цинк (Биопромис цинк 20%)</t>
  </si>
  <si>
    <r>
      <rPr>
        <b/>
        <i/>
        <sz val="10"/>
        <rFont val="Cambria"/>
        <family val="1"/>
        <charset val="204"/>
        <scheme val="major"/>
      </rPr>
      <t xml:space="preserve">Состав З-СК-10: </t>
    </r>
    <r>
      <rPr>
        <i/>
        <sz val="10"/>
        <rFont val="Cambria"/>
        <family val="1"/>
        <charset val="204"/>
        <scheme val="major"/>
      </rPr>
      <t>пшеница, ячмень, кукуруза, тритикале, шрот соевый,  шрот подсолнечный, дрожжи кормовые,  масло растительное, мел, соль, фосфаты, витаминно-минеральный премикс, обогащенный комплексом аминокислот.</t>
    </r>
  </si>
  <si>
    <r>
      <rPr>
        <b/>
        <i/>
        <sz val="10"/>
        <rFont val="Cambria"/>
        <family val="1"/>
        <charset val="204"/>
        <scheme val="major"/>
      </rPr>
      <t>Состав З-СК-11:</t>
    </r>
    <r>
      <rPr>
        <i/>
        <sz val="10"/>
        <rFont val="Cambria"/>
        <family val="1"/>
        <charset val="204"/>
        <scheme val="major"/>
      </rPr>
      <t xml:space="preserve"> пшеница, ячмень, кукуруза,  шрот соевый,  сахар, сухая молочная сыворотка,  масло растительное, дрожжи кормовые, соль, мел, фосфаты, витаминно-минеральный премикс, обогащенный комплексом аминокислот.</t>
    </r>
  </si>
  <si>
    <r>
      <rPr>
        <b/>
        <i/>
        <sz val="10"/>
        <rFont val="Cambria"/>
        <family val="1"/>
        <charset val="204"/>
        <scheme val="major"/>
      </rPr>
      <t xml:space="preserve">Состав З-СК-16: </t>
    </r>
    <r>
      <rPr>
        <i/>
        <sz val="10"/>
        <rFont val="Cambria"/>
        <family val="1"/>
        <charset val="204"/>
        <scheme val="major"/>
      </rPr>
      <t>пшеница, ячмень, кукуруза, шрот соевый, шрот подсолнечный, сахар, сухая молочная сыворотка,  масло растительное, дрожжи кормовые, соль, мел, фосфаты, витаминно-минеральный премикс, обогащенный комплексом аминокислот.</t>
    </r>
  </si>
  <si>
    <t>ПОЛНОРАЦИОННЫЙ КОМБИКОРМ ДЛЯ МОЛОДНЯКА КРС И КРС
ПРОИЗВОДСТВА ЗАО "БНБК"</t>
  </si>
  <si>
    <t>Для уток свыше 26 недель СТБ 1842-2008</t>
  </si>
  <si>
    <t>Для молодняка КРС свыше 76 до 155 дней</t>
  </si>
  <si>
    <t>КД-П-24</t>
  </si>
  <si>
    <t>не менее 270</t>
  </si>
  <si>
    <t>не более 10,0</t>
  </si>
  <si>
    <t>2,9±0,2</t>
  </si>
  <si>
    <t>0,3 ±0,05</t>
  </si>
  <si>
    <t>Витамин К3</t>
  </si>
  <si>
    <t>КД-П-11</t>
  </si>
  <si>
    <t>не менее 28</t>
  </si>
  <si>
    <t>1,7±0,2</t>
  </si>
  <si>
    <t>1,0±0,1</t>
  </si>
  <si>
    <t>не более 0,56</t>
  </si>
  <si>
    <t>Для индюшат 0-4 недели включительно СТБ 1842-2008</t>
  </si>
  <si>
    <t>КД-П-16</t>
  </si>
  <si>
    <t>Для индеек свыше 17 до 30 недель включительно СТБ 1842-2008</t>
  </si>
  <si>
    <t>не менее 14</t>
  </si>
  <si>
    <t>не более 7,0</t>
  </si>
  <si>
    <t>не менее 0,14</t>
  </si>
  <si>
    <r>
      <rPr>
        <b/>
        <i/>
        <sz val="12"/>
        <color theme="1"/>
        <rFont val="Cambria"/>
        <family val="1"/>
        <charset val="204"/>
        <scheme val="major"/>
      </rPr>
      <t>Состав КД-П-24: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шрот соевый, шрот подсолнечный, масло растительное, дрожжи кормовые, монокальций фосфат, мел, соль,известняковая мука,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</si>
  <si>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КД-П-11: </t>
    </r>
    <r>
      <rPr>
        <i/>
        <sz val="12"/>
        <color theme="1"/>
        <rFont val="Cambria"/>
        <family val="1"/>
        <charset val="204"/>
        <scheme val="major"/>
      </rPr>
      <t>пшеница, кукуруза, тритикале, шрот соевый, пшеничный глютен, белок кормовой, шрот подсолнечный, масло растительное, мука рыбная, монокальций фосфат, известняковая мука, соль, 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</si>
  <si>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КД-П-16 : </t>
    </r>
    <r>
      <rPr>
        <i/>
        <sz val="12"/>
        <color theme="1"/>
        <rFont val="Cambria"/>
        <family val="1"/>
        <charset val="204"/>
        <scheme val="major"/>
      </rPr>
      <t>пшеница, ячмень, кукуруза, шрот соевый, продукт пшеничный, белок кормовой,   масло растительное, монокальций фосфат, соль, известняковая мука, витаминно-минеральный премикс, обогащенный комплексом аминокислот, сульфат натрия.</t>
    </r>
  </si>
  <si>
    <t>ПОЛНОРАЦИОННЫЙ КОМБИКОРМ ДЛЯ УТОК И ИНДЕЕК
ПРОИЗВОДСТВА ЗАО "БНБК"</t>
  </si>
  <si>
    <t>ПОЛНОРАЦИОННЫЙ КОМБИКОРМ ДЛЯ КОЗ И ОВЕЦ
ПРОИЗВОДСТВА ЗАО "БНБК"</t>
  </si>
  <si>
    <t>Для сукозных и подсосных козоматок ГОСТ 10199-2017</t>
  </si>
  <si>
    <t>К-130</t>
  </si>
  <si>
    <t>ГОСТ 10199-2017</t>
  </si>
  <si>
    <t>не более 14,5</t>
  </si>
  <si>
    <t>в 100 кг</t>
  </si>
  <si>
    <t>не менее 85</t>
  </si>
  <si>
    <t>ОЭ МРС</t>
  </si>
  <si>
    <t>0,39-0,47</t>
  </si>
  <si>
    <t>0,61-0,73</t>
  </si>
  <si>
    <t>Карбамид</t>
  </si>
  <si>
    <t>не более 3,0</t>
  </si>
  <si>
    <r>
      <rPr>
        <b/>
        <i/>
        <sz val="12"/>
        <color theme="1"/>
        <rFont val="Cambria"/>
        <family val="1"/>
        <charset val="204"/>
        <scheme val="major"/>
      </rPr>
      <t>Состав К-130:</t>
    </r>
    <r>
      <rPr>
        <i/>
        <sz val="12"/>
        <color theme="1"/>
        <rFont val="Cambria"/>
        <family val="1"/>
        <charset val="204"/>
        <scheme val="major"/>
      </rPr>
      <t xml:space="preserve"> ячмень, овес, кукуруза, продукт пшеничный, горох, щрот соевый, шрот подсолнечный, масло растительное, дрожжи кормовые, соль, монокальций фосфат, мел, витаминно-минеральный премикс, обогащенный комплексом аминокислот</t>
    </r>
  </si>
  <si>
    <t>Для молодняка овец в возрасте старше 4 месяцев ГОСТ 10199-2017</t>
  </si>
  <si>
    <t>КК-82</t>
  </si>
  <si>
    <t>не менее 8,5</t>
  </si>
  <si>
    <t>не менее 17</t>
  </si>
  <si>
    <t>2,5-3,0</t>
  </si>
  <si>
    <t>1,8-2,5</t>
  </si>
  <si>
    <t>0,31-0,39</t>
  </si>
  <si>
    <t>0,49-0,61</t>
  </si>
  <si>
    <t>не более 2,5</t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</si>
  <si>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КК-82: </t>
    </r>
    <r>
      <rPr>
        <i/>
        <sz val="12"/>
        <color theme="1"/>
        <rFont val="Cambria"/>
        <family val="1"/>
        <charset val="204"/>
        <scheme val="major"/>
      </rPr>
      <t>пшеница, ячмень, овес, продукт пшеничный, шрот соевый, шрот подсолненчый, дрожжи кормовые, соль, мел, витаминно-минеральный премикс, обогащенный комплексом аминокислот.</t>
    </r>
  </si>
  <si>
    <t>Для рабочих лошадей ГОСТ 34152-2017</t>
  </si>
  <si>
    <t>ГОСТ 34152-2017</t>
  </si>
  <si>
    <t>КК-70</t>
  </si>
  <si>
    <t>не менее 8,9</t>
  </si>
  <si>
    <t>не более 11,0</t>
  </si>
  <si>
    <t>ОЭ лошадей</t>
  </si>
  <si>
    <t>КК-92</t>
  </si>
  <si>
    <t>ГОСТ 32897-2014</t>
  </si>
  <si>
    <t>Для взрослых кроликов ГОСТ 32897-2014</t>
  </si>
  <si>
    <t>ОЭ кроликов</t>
  </si>
  <si>
    <t>не более 8,7</t>
  </si>
  <si>
    <t>не менее 15,8</t>
  </si>
  <si>
    <t>не менее 0,45</t>
  </si>
  <si>
    <r>
      <rPr>
        <b/>
        <i/>
        <sz val="12"/>
        <color theme="1"/>
        <rFont val="Cambria"/>
        <family val="1"/>
        <charset val="204"/>
        <scheme val="major"/>
      </rPr>
      <t>Состав КК-92:</t>
    </r>
    <r>
      <rPr>
        <i/>
        <sz val="12"/>
        <color theme="1"/>
        <rFont val="Cambria"/>
        <family val="1"/>
        <charset val="204"/>
        <scheme val="major"/>
      </rPr>
      <t xml:space="preserve"> ячмень, овес, тритикале, продукт пшеничный, шрот подсолнечный, масло растительное, дрожжи кормовые, известняковая мука, соль, мел, витаминно-минеральный премикс, обогащенный комплексом аминокислот.</t>
    </r>
  </si>
  <si>
    <t>Для взрослых кошек с рыбой ТУ BY 600024008.135-2008</t>
  </si>
  <si>
    <t>ТУ BY 600024008.135-2008</t>
  </si>
  <si>
    <t>КСК-2</t>
  </si>
  <si>
    <t xml:space="preserve">ОЭ </t>
  </si>
  <si>
    <t>не менее 315</t>
  </si>
  <si>
    <t>не менее 25</t>
  </si>
  <si>
    <t>не менее 9</t>
  </si>
  <si>
    <t>не менее 0,59</t>
  </si>
  <si>
    <t>Для взрослых собак крупных пород мясное ассорти ТУ BY 600024008.135-2008</t>
  </si>
  <si>
    <t>КСС-1</t>
  </si>
  <si>
    <t>не менее 18</t>
  </si>
  <si>
    <t>не менее 5,5</t>
  </si>
  <si>
    <t>не менее 0,4</t>
  </si>
  <si>
    <t>не менее 0,62</t>
  </si>
  <si>
    <t>не менее 0,42</t>
  </si>
  <si>
    <r>
      <rPr>
        <b/>
        <i/>
        <sz val="12"/>
        <color theme="1"/>
        <rFont val="Cambria"/>
        <family val="1"/>
        <charset val="204"/>
        <scheme val="major"/>
      </rPr>
      <t>Состав КСК-2:</t>
    </r>
    <r>
      <rPr>
        <i/>
        <sz val="12"/>
        <color theme="1"/>
        <rFont val="Cambria"/>
        <family val="1"/>
        <charset val="204"/>
        <scheme val="major"/>
      </rPr>
      <t xml:space="preserve"> ячмень, кукуруза, продукт пшеничный, мука пшеничная, мука рыбная, жир рыбий, масло растительное, дрожжи кормовые, соль, монокальций фосфат,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</si>
  <si>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>Состав КСС-1:</t>
    </r>
    <r>
      <rPr>
        <i/>
        <sz val="12"/>
        <color theme="1"/>
        <rFont val="Cambria"/>
        <family val="1"/>
        <charset val="204"/>
        <scheme val="major"/>
      </rPr>
      <t xml:space="preserve"> ячмень, кукуруза, белок кормовой, продукт пшеничный, шрот соевый, жом свекловичный, мука мясокостная, мука кровяная, жир рыбий, масло рапсовое, дрожжи кормовые, монокальций фосфат, витаминно-минеральный премикс, обогащенный комплексом аминокислот.</t>
    </r>
  </si>
  <si>
    <t>КОРМ СУХОЙ ПОЛНОРАЦИОННЫЙ ДЛЯ ДОМАШНИХ ЖИВОТНЫХ
ПРОИЗВОДСТВА ЗАО "БНБК"</t>
  </si>
  <si>
    <t>КОМБИКОРМ-КОНЦЕНТРАТ ДЛЯ КРОЛИКОВ
ПРОИЗВОДСТВА ЗАО "БНБК"</t>
  </si>
  <si>
    <t>КОМБИКОРМ-КОНЦЕНТРАТ ДЛЯ ЛОШАДЕЙ
ПРОИЗВОДСТВА ЗАО "БНБК"</t>
  </si>
  <si>
    <t>Для откорма свиней до жирных кондиций</t>
  </si>
  <si>
    <t>КК-55
ГОСТ 9267-68</t>
  </si>
  <si>
    <t>не менее 11,0</t>
  </si>
  <si>
    <t>не менее 85,0</t>
  </si>
  <si>
    <t xml:space="preserve">Для коров, быков-производителей в стойловый период
</t>
  </si>
  <si>
    <t>Комбикорм для уток</t>
  </si>
  <si>
    <t>Комбикорм для индеек</t>
  </si>
  <si>
    <t>Комбикорм для овец</t>
  </si>
  <si>
    <t>Комбикорм для коз</t>
  </si>
  <si>
    <t>Комбикорм-концентрат для лошадей</t>
  </si>
  <si>
    <t>Комбикорм-концентрат для кроликов</t>
  </si>
  <si>
    <t>Корм сухой полнорационный</t>
  </si>
  <si>
    <t>Для уток свыше 26 недель</t>
  </si>
  <si>
    <t>Для индюшат 0-4 недель включительно</t>
  </si>
  <si>
    <t>Для индеек свыше 17 до 30 недель включительно</t>
  </si>
  <si>
    <t>Для молодняка овец в возрасте старше 4 месяцев</t>
  </si>
  <si>
    <t>Для сукозных и подсосных козоматок</t>
  </si>
  <si>
    <t>Для рабочих лошадей</t>
  </si>
  <si>
    <t>Для взрослых кроликов</t>
  </si>
  <si>
    <t>Для взрослых кошек с рыбой</t>
  </si>
  <si>
    <t>Для взрослых собак крупных пород мясное ассорти</t>
  </si>
  <si>
    <t>насыпью</t>
  </si>
  <si>
    <t>КК-55</t>
  </si>
  <si>
    <t>ГОСТ 9267-68</t>
  </si>
  <si>
    <t>Цены реализации, действующие с 01.09.2023 по 30.09.2023</t>
  </si>
  <si>
    <t>Пробиотик (Актив ТРИ)</t>
  </si>
  <si>
    <r>
      <rPr>
        <b/>
        <i/>
        <sz val="12"/>
        <rFont val="Cambria"/>
        <family val="1"/>
        <charset val="204"/>
        <scheme val="major"/>
      </rPr>
      <t>Состав КД-К-3:</t>
    </r>
    <r>
      <rPr>
        <i/>
        <sz val="12"/>
        <rFont val="Cambria"/>
        <family val="1"/>
        <charset val="204"/>
        <scheme val="major"/>
      </rPr>
      <t xml:space="preserve"> овес, рожь, тритикале, продукт пшеничный, шрот подсолнечный, дрожжи кормовые, масло растительное, соль, мел, витаминно-минеральный премикс.</t>
    </r>
  </si>
  <si>
    <r>
      <rPr>
        <b/>
        <i/>
        <sz val="12"/>
        <rFont val="Cambria"/>
        <family val="1"/>
        <charset val="204"/>
        <scheme val="major"/>
      </rPr>
      <t>Состав КД-К-60С:</t>
    </r>
    <r>
      <rPr>
        <i/>
        <sz val="12"/>
        <rFont val="Cambria"/>
        <family val="1"/>
        <charset val="204"/>
        <scheme val="major"/>
      </rPr>
      <t xml:space="preserve"> тритикале, рожь, ячмень, продукт пшеничный, шрот подсолнечный, дрожжи кормовые, масло растительное, соль, мел, фосфат, витаминно-минеральный премикс.</t>
    </r>
  </si>
  <si>
    <r>
      <rPr>
        <b/>
        <i/>
        <sz val="12"/>
        <rFont val="Cambria"/>
        <family val="1"/>
        <charset val="204"/>
        <scheme val="major"/>
      </rPr>
      <t>Состав КД-К-61С (эконом):</t>
    </r>
    <r>
      <rPr>
        <i/>
        <sz val="12"/>
        <rFont val="Cambria"/>
        <family val="1"/>
        <charset val="204"/>
        <scheme val="major"/>
      </rPr>
      <t xml:space="preserve">  тритикале, рожь, кукуруза, продукт пшеничный, шрот подсолнечный, масло растительное, дрожжи кормовые, соль, мел, фосфат, витаминно-минеральный премикс.</t>
    </r>
  </si>
  <si>
    <r>
      <rPr>
        <b/>
        <i/>
        <sz val="12"/>
        <rFont val="Cambria"/>
        <family val="1"/>
        <charset val="204"/>
        <scheme val="major"/>
      </rPr>
      <t>Состав КД-К-61С (стандарт):</t>
    </r>
    <r>
      <rPr>
        <i/>
        <sz val="12"/>
        <rFont val="Cambria"/>
        <family val="1"/>
        <charset val="204"/>
        <scheme val="major"/>
      </rPr>
      <t xml:space="preserve"> кукуруза, ячмень, тритикале, продукт пшеничный, шрот соевый,  шрот подсолнечный, дрожжи кормовые, масло растительное, соль, фосфат, мел, витаминно-минеральный премикс.</t>
    </r>
  </si>
  <si>
    <r>
      <rPr>
        <b/>
        <i/>
        <sz val="12"/>
        <rFont val="Cambria"/>
        <family val="1"/>
        <charset val="204"/>
        <scheme val="major"/>
      </rPr>
      <t>Состав КД-К-61С (премиум):</t>
    </r>
    <r>
      <rPr>
        <i/>
        <sz val="12"/>
        <rFont val="Cambria"/>
        <family val="1"/>
        <charset val="204"/>
        <scheme val="major"/>
      </rPr>
      <t xml:space="preserve"> кукуруза, ячмень, тритикале, продукт, шрот соевый,  шрот подсолнечный, дрожжи кормовые, масло растительное, соль, фосфат, мел, витаминно-минеральный премикс.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</si>
  <si>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КД-П-2-2: </t>
    </r>
    <r>
      <rPr>
        <i/>
        <sz val="12"/>
        <color theme="1"/>
        <rFont val="Cambria"/>
        <family val="1"/>
        <charset val="204"/>
        <scheme val="major"/>
      </rPr>
      <t>пшеница, ячмень, кукуруза, тритикале, шрот соевый, продукт пшеничный, белок кормовой, шрот подсолнечный, масло растительное, дрожжи кормовые, фосфат дефторированный, известняковая мука, соль,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</si>
  <si>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КД-П-3: </t>
    </r>
    <r>
      <rPr>
        <i/>
        <sz val="12"/>
        <color theme="1"/>
        <rFont val="Cambria"/>
        <family val="1"/>
        <charset val="204"/>
        <scheme val="major"/>
      </rPr>
      <t>пшеница,  кукуруза, ячмень, тритикале, продукт пшеничный, белок кормовой, шрот подсолнечный, масло растительное, дрожжи кормовые, фосфат дефторированный, мука известняковая, соль,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</si>
  <si>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КД-П-1-14 (+КРАСИТЕЛЬ):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тритикале, белок кормовой, продукт пшеничный, шрот подсолнечный,  масло растительное, дрожжи кормовые, фосфат дефторированный, мука известняковая, соль,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</si>
  <si>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СоставКД-П-1-15: </t>
    </r>
    <r>
      <rPr>
        <i/>
        <sz val="12"/>
        <color theme="1"/>
        <rFont val="Cambria"/>
        <family val="1"/>
        <charset val="204"/>
        <scheme val="major"/>
      </rPr>
      <t>пшеница,</t>
    </r>
    <r>
      <rPr>
        <b/>
        <i/>
        <sz val="12"/>
        <color theme="1"/>
        <rFont val="Cambria"/>
        <family val="1"/>
        <charset val="204"/>
        <scheme val="major"/>
      </rPr>
      <t xml:space="preserve"> </t>
    </r>
    <r>
      <rPr>
        <i/>
        <sz val="12"/>
        <color theme="1"/>
        <rFont val="Cambria"/>
        <family val="1"/>
        <charset val="204"/>
        <scheme val="major"/>
      </rPr>
      <t>кукуруза, тритикале,  продукт пшеничный, белок кормовой, шрот подсолнечный,  масло растительное, дрожжи кормовые, фосфат дефторированный, мука известняковая, мел, соль, витаминно-минеральный премикс, обогащенный комплексом аминокислот.</t>
    </r>
  </si>
  <si>
    <r>
      <t xml:space="preserve">Состав КД-П-1-15 (+КРАСИТЕЛЬ): </t>
    </r>
    <r>
      <rPr>
        <i/>
        <sz val="12"/>
        <color theme="1"/>
        <rFont val="Cambria"/>
        <family val="1"/>
        <charset val="204"/>
        <scheme val="major"/>
      </rPr>
      <t>пшеница, кукуруза, тритикале,  продукт пшеничный, белок кормовой, шрот подсолнечный,  масло растительное, дрожжи кормовые, фосфат дефторированный, мука известняковая, мел, соль,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</si>
  <si>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КД-П-1-16: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тритикале, продукт пшеничный, белок кормовой, шрот подсолнечный, масло растительное, дрожжи кормовые, фосфат дефторированный, мука известняковая, мел, соль,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</si>
  <si>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КД-П-1-16 (+КРАСИТЕЛЬ):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тритикале, продукт пшеничный, белок кормовой, шрот подсолнечный, масло растительное, дрожжи кормовые, фосфат дефторированный, мука известняковая, мел, соль,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</si>
  <si>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КД-П-5-1: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шрот соевый, продукт пшеничный, белок кормовой, масло растительное, дрожжи кормовые, фосфат дефторированный, мел, соль,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</si>
  <si>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КК-70:</t>
    </r>
    <r>
      <rPr>
        <i/>
        <sz val="12"/>
        <color theme="1"/>
        <rFont val="Cambria"/>
        <family val="1"/>
        <charset val="204"/>
        <scheme val="major"/>
      </rPr>
      <t xml:space="preserve"> ячмень, овес, продукт пшеничный, шрот подсолнечный, соль, мел, витаминно-минеральный премикс, обогащенный комплексом аминокислот.</t>
    </r>
  </si>
  <si>
    <r>
      <rPr>
        <b/>
        <i/>
        <sz val="12"/>
        <rFont val="Cambria"/>
        <family val="1"/>
        <charset val="204"/>
        <scheme val="major"/>
      </rPr>
      <t>Состав КД-К-1:</t>
    </r>
    <r>
      <rPr>
        <i/>
        <sz val="12"/>
        <rFont val="Cambria"/>
        <family val="1"/>
        <charset val="204"/>
        <scheme val="major"/>
      </rPr>
      <t xml:space="preserve"> пшеница, ячмень, кукуруза,  масло растительное, продукт пшеничный, шрот соевый, шрот подсолнечный, белок кормовой, дрожжи кормовые, соль, фосфат, мел, витаминно-минеральный премикс, обогащенный комплексом аминокислот</t>
    </r>
  </si>
  <si>
    <r>
      <rPr>
        <b/>
        <i/>
        <sz val="12"/>
        <rFont val="Cambria"/>
        <family val="1"/>
        <charset val="204"/>
        <scheme val="major"/>
      </rPr>
      <t>Состав КД-К-2:</t>
    </r>
    <r>
      <rPr>
        <i/>
        <sz val="12"/>
        <rFont val="Cambria"/>
        <family val="1"/>
        <charset val="204"/>
        <scheme val="major"/>
      </rPr>
      <t xml:space="preserve"> пшеница, ячмень, кукуруза, тритикале, продукт пшеничный, шрот соевый, шрот подсолнечный, белок кормовой, масло растительное, дрожжи кормовые, соль, фосфат, мел, витаминно-минеральный премикс, обогащенный комплексом аминокислот</t>
    </r>
  </si>
  <si>
    <t>Подкислитель (Аддкон XF Суперфайн)</t>
  </si>
  <si>
    <r>
      <rPr>
        <b/>
        <i/>
        <sz val="10"/>
        <rFont val="Cambria"/>
        <family val="1"/>
        <charset val="204"/>
        <scheme val="major"/>
      </rPr>
      <t>Состав З-СК-31:</t>
    </r>
    <r>
      <rPr>
        <i/>
        <sz val="10"/>
        <rFont val="Cambria"/>
        <family val="1"/>
        <charset val="204"/>
        <scheme val="major"/>
      </rPr>
      <t xml:space="preserve"> пшеница, ячмень, тритикале, шрот подсолнечный,  дрожжи кормовые, масло растительное,  соль, мел, фосфаты, витаминно-минеральный премикс, обогащенный комплексом аминокислот.                                                            </t>
    </r>
  </si>
  <si>
    <r>
      <rPr>
        <b/>
        <i/>
        <sz val="10"/>
        <rFont val="Cambria"/>
        <family val="1"/>
        <charset val="204"/>
        <scheme val="major"/>
      </rPr>
      <t xml:space="preserve">Состав З-СК-26 : </t>
    </r>
    <r>
      <rPr>
        <i/>
        <sz val="10"/>
        <rFont val="Cambria"/>
        <family val="1"/>
        <charset val="204"/>
        <scheme val="major"/>
      </rPr>
      <t xml:space="preserve">пшеница, ячмень, тритикале, шрот подсолнечный,  дрожжи кормовые,  масло растительное, мел, соль, фосфаты, витаминно-минеральный премикс, обогащенный комплексом аминокислот.       </t>
    </r>
    <r>
      <rPr>
        <b/>
        <i/>
        <sz val="10"/>
        <rFont val="Cambria"/>
        <family val="1"/>
        <charset val="204"/>
        <scheme val="major"/>
      </rPr>
      <t xml:space="preserve">                                                     </t>
    </r>
  </si>
  <si>
    <r>
      <rPr>
        <b/>
        <i/>
        <sz val="10"/>
        <rFont val="Cambria"/>
        <family val="1"/>
        <charset val="204"/>
        <scheme val="major"/>
      </rPr>
      <t>Состав З-СК-21:</t>
    </r>
    <r>
      <rPr>
        <i/>
        <sz val="10"/>
        <rFont val="Cambria"/>
        <family val="1"/>
        <charset val="204"/>
        <scheme val="major"/>
      </rPr>
      <t xml:space="preserve"> пшеница, кукуруза, ячмень, тритикале, шрот соевый, шрот подсолнечный, масло растительное, дрожжи кормовые, соль, фосфаты, мел, витаминно-минеральный премикс, обогащенный комплексом аминокислот.</t>
    </r>
  </si>
  <si>
    <r>
      <rPr>
        <b/>
        <i/>
        <sz val="10"/>
        <rFont val="Cambria"/>
        <family val="1"/>
        <charset val="204"/>
        <scheme val="major"/>
      </rPr>
      <t>Состав З-СК-1:</t>
    </r>
    <r>
      <rPr>
        <i/>
        <sz val="10"/>
        <rFont val="Cambria"/>
        <family val="1"/>
        <charset val="204"/>
        <scheme val="major"/>
      </rPr>
      <t xml:space="preserve"> ячмень, овес, тритикале, шрот подсолнечный,  дрожжи кормовые, мел, соль, фосфаты,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</si>
  <si>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КД-П-2-1: </t>
    </r>
    <r>
      <rPr>
        <i/>
        <sz val="12"/>
        <color theme="1"/>
        <rFont val="Cambria"/>
        <family val="1"/>
        <charset val="204"/>
        <scheme val="major"/>
      </rPr>
      <t>пшеница, кукуруза, тритикале, шрот соевый, продукт пшеничный, белок кормовой, шрот подсолнечный, масло растительное, дрожжи кормовые,  фосфат дефторированный, мел, соль, витаминно-минеральный премикс, обогащенный комплексом аминокислот.</t>
    </r>
  </si>
  <si>
    <r>
      <rPr>
        <b/>
        <i/>
        <sz val="12"/>
        <color theme="1"/>
        <rFont val="Cambria"/>
        <family val="1"/>
        <charset val="204"/>
        <scheme val="major"/>
      </rPr>
      <t>Состав КД-П-1-14:</t>
    </r>
    <r>
      <rPr>
        <i/>
        <sz val="12"/>
        <color theme="1"/>
        <rFont val="Cambria"/>
        <family val="1"/>
        <charset val="204"/>
        <scheme val="major"/>
      </rPr>
      <t xml:space="preserve"> пшеница, кукуруза, тритикале, продукт пшеничный, белок кормовой, шрот подсолнечный,  масло растительное, дрожжи кормовые, фосфат дефторированный, мука известняковая, соль, витаминно-минеральный премикс, обогащенный комплексом аминокислот.</t>
    </r>
  </si>
  <si>
    <t>Фитаза (Акстра Phy Gold 10 T)</t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</si>
  <si>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КД-П-5-2: </t>
    </r>
    <r>
      <rPr>
        <i/>
        <sz val="12"/>
        <color theme="1"/>
        <rFont val="Cambria"/>
        <family val="1"/>
        <charset val="204"/>
        <scheme val="major"/>
      </rPr>
      <t>пшеница, кукуруза, шрот соевый, продукт пшеничный, белок кормовой, шрот подсолнечный, масло растительное, дрожжи кормовые, фосфат дефторированный, мел, соль,  витаминно-минеральный премикс, обогащенный комплексом аминокислот, сульфат натрия.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</si>
  <si>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Состав КД-П-6 : </t>
    </r>
    <r>
      <rPr>
        <i/>
        <sz val="12"/>
        <color theme="1"/>
        <rFont val="Cambria"/>
        <family val="1"/>
        <charset val="204"/>
        <scheme val="major"/>
      </rPr>
      <t>пшеница, кукуруза, шрот соевый, продукт пшеничный, белок кормовой, шрот подсолнечный,  масло растительное, дрожжи кормовые, фосфат дефторированный, соль, мел, витаминно-минеральный премикс, обогащенный комплексом аминокислот, сульфат натрия.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</si>
</sst>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\ _B_r_-;\-* #,##0.00\ _B_r_-;_-* &quot;-&quot;??\ _B_r_-;_-@_-"/>
    <numFmt numFmtId="167" formatCode="0.0"/>
    <numFmt numFmtId="168" formatCode="0.000"/>
    <numFmt numFmtId="169" formatCode="#,##0.0"/>
    <numFmt numFmtId="170" formatCode="_-* #,##0_-;\-* #,##0_-;_-* &quot;-&quot;??_-;_-@_-"/>
    <numFmt numFmtId="171" formatCode="#,##0_ ;\-#,##0\ "/>
    <numFmt numFmtId="172" formatCode="_-* #,##0.00_р_._-;\-* #,##0.00_р_._-;_-* &quot;-&quot;??_р_._-;_-@_-"/>
    <numFmt numFmtId="173" formatCode="#,##0\ _₽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1"/>
      <color rgb="FFC00000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4"/>
      <color rgb="FFC00000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0"/>
      <name val="Cambria"/>
      <family val="1"/>
      <charset val="204"/>
      <scheme val="major"/>
    </font>
    <font>
      <sz val="14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i/>
      <sz val="14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sz val="11"/>
      <name val="Cambria"/>
      <family val="1"/>
      <scheme val="major"/>
    </font>
    <font>
      <b/>
      <u/>
      <sz val="16"/>
      <color theme="0"/>
      <name val="Cambria"/>
      <family val="1"/>
      <charset val="204"/>
      <scheme val="major"/>
    </font>
    <font>
      <b/>
      <u/>
      <sz val="11"/>
      <color theme="0"/>
      <name val="Cambria"/>
      <family val="1"/>
      <charset val="204"/>
      <scheme val="major"/>
    </font>
    <font>
      <b/>
      <sz val="11"/>
      <color theme="0"/>
      <name val="Cambria"/>
      <family val="1"/>
      <scheme val="major"/>
    </font>
    <font>
      <sz val="10"/>
      <name val="MS Sans Serif"/>
      <charset val="204"/>
    </font>
    <font>
      <sz val="10"/>
      <name val="Arial Cyr"/>
      <charset val="204"/>
    </font>
    <font>
      <sz val="8"/>
      <name val="Calibri"/>
      <family val="2"/>
      <scheme val="minor"/>
    </font>
    <font>
      <b/>
      <sz val="9"/>
      <color theme="0"/>
      <name val="Cambria"/>
      <family val="1"/>
      <charset val="204"/>
      <scheme val="major"/>
    </font>
    <font>
      <i/>
      <sz val="12"/>
      <color rgb="FFFF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sz val="11"/>
      <name val="Calibri"/>
      <family val="2"/>
      <scheme val="minor"/>
    </font>
    <font>
      <b/>
      <sz val="11"/>
      <color rgb="FFFF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b/>
      <sz val="17"/>
      <color theme="0"/>
      <name val="Cambria"/>
      <family val="1"/>
      <charset val="204"/>
      <scheme val="major"/>
    </font>
    <font>
      <sz val="11"/>
      <color rgb="FFC00000"/>
      <name val="Cambria"/>
      <family val="1"/>
      <charset val="204"/>
      <scheme val="major"/>
    </font>
    <font>
      <b/>
      <sz val="9"/>
      <color rgb="FFC00000"/>
      <name val="Cambria"/>
      <family val="1"/>
      <charset val="204"/>
      <scheme val="major"/>
    </font>
    <font>
      <b/>
      <sz val="11"/>
      <color rgb="FF7030A0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9"/>
      </patternFill>
    </fill>
    <fill>
      <patternFill patternType="solid">
        <fgColor theme="4" tint="-0.249977111117893"/>
        <bgColor theme="9"/>
      </patternFill>
    </fill>
    <fill>
      <patternFill patternType="solid">
        <fgColor rgb="FFFFF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/>
      <right style="medium">
        <color rgb="FF00B05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B050"/>
      </left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/>
      <right/>
      <top style="medium">
        <color rgb="FF00B050"/>
      </top>
      <bottom style="thin">
        <color indexed="64"/>
      </bottom>
      <diagonal/>
    </border>
    <border>
      <left/>
      <right style="thin">
        <color indexed="64"/>
      </right>
      <top style="medium">
        <color rgb="FF00B050"/>
      </top>
      <bottom style="thin">
        <color indexed="64"/>
      </bottom>
      <diagonal/>
    </border>
    <border>
      <left/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/>
      <top style="medium">
        <color rgb="FF00B05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rgb="FF00B050"/>
      </top>
      <bottom/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B050"/>
      </bottom>
      <diagonal/>
    </border>
    <border>
      <left style="medium">
        <color rgb="FF00B050"/>
      </left>
      <right style="thin">
        <color indexed="64"/>
      </right>
      <top style="thin">
        <color rgb="FF00B050"/>
      </top>
      <bottom/>
      <diagonal/>
    </border>
    <border>
      <left style="medium">
        <color rgb="FF00B050"/>
      </left>
      <right style="thin">
        <color indexed="64"/>
      </right>
      <top/>
      <bottom style="thin">
        <color rgb="FF00B050"/>
      </bottom>
      <diagonal/>
    </border>
    <border>
      <left style="medium">
        <color rgb="FF00B05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B05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25" fillId="0" borderId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6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/>
    <xf numFmtId="0" fontId="3" fillId="3" borderId="1" xfId="0" applyFont="1" applyFill="1" applyBorder="1" applyAlignment="1">
      <alignment horizontal="center"/>
    </xf>
    <xf numFmtId="0" fontId="1" fillId="2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0" borderId="0" xfId="0" applyFont="1"/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2" fillId="2" borderId="6" xfId="0" applyFont="1" applyFill="1" applyBorder="1"/>
    <xf numFmtId="14" fontId="6" fillId="5" borderId="2" xfId="0" applyNumberFormat="1" applyFont="1" applyFill="1" applyBorder="1"/>
    <xf numFmtId="0" fontId="6" fillId="5" borderId="11" xfId="0" applyFont="1" applyFill="1" applyBorder="1"/>
    <xf numFmtId="0" fontId="6" fillId="5" borderId="3" xfId="0" applyFont="1" applyFill="1" applyBorder="1"/>
    <xf numFmtId="0" fontId="1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1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167" fontId="4" fillId="2" borderId="1" xfId="0" applyNumberFormat="1" applyFont="1" applyFill="1" applyBorder="1" applyAlignment="1">
      <alignment horizontal="center"/>
    </xf>
    <xf numFmtId="0" fontId="2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1" xfId="2" applyFont="1" applyBorder="1" applyAlignment="1">
      <alignment horizontal="center"/>
    </xf>
    <xf numFmtId="43" fontId="2" fillId="0" borderId="1" xfId="2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2" fillId="0" borderId="6" xfId="0" applyFont="1" applyBorder="1"/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3" fontId="12" fillId="0" borderId="7" xfId="2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3" borderId="7" xfId="0" applyFont="1" applyFill="1" applyBorder="1" applyAlignment="1">
      <alignment horizontal="center" vertical="center" wrapText="1"/>
    </xf>
    <xf numFmtId="43" fontId="1" fillId="0" borderId="1" xfId="2" applyFont="1" applyBorder="1" applyAlignment="1">
      <alignment horizontal="center" vertical="center"/>
    </xf>
    <xf numFmtId="171" fontId="12" fillId="0" borderId="1" xfId="2" applyNumberFormat="1" applyFont="1" applyBorder="1" applyAlignment="1">
      <alignment horizontal="center" vertical="center"/>
    </xf>
    <xf numFmtId="171" fontId="12" fillId="0" borderId="1" xfId="2" applyNumberFormat="1" applyFont="1" applyBorder="1" applyAlignment="1">
      <alignment horizontal="center"/>
    </xf>
    <xf numFmtId="169" fontId="12" fillId="0" borderId="1" xfId="0" applyNumberFormat="1" applyFont="1" applyBorder="1" applyAlignment="1">
      <alignment horizontal="center"/>
    </xf>
    <xf numFmtId="43" fontId="12" fillId="0" borderId="1" xfId="2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3" fontId="1" fillId="0" borderId="0" xfId="2" applyFont="1"/>
    <xf numFmtId="3" fontId="12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2" borderId="3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18" fillId="0" borderId="1" xfId="0" applyFont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12" fillId="2" borderId="27" xfId="0" applyFont="1" applyFill="1" applyBorder="1" applyAlignment="1">
      <alignment horizontal="left" vertical="center"/>
    </xf>
    <xf numFmtId="165" fontId="1" fillId="0" borderId="0" xfId="0" applyNumberFormat="1" applyFont="1"/>
    <xf numFmtId="43" fontId="2" fillId="0" borderId="1" xfId="2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8" fillId="9" borderId="6" xfId="0" applyFont="1" applyFill="1" applyBorder="1"/>
    <xf numFmtId="0" fontId="18" fillId="9" borderId="1" xfId="0" applyFont="1" applyFill="1" applyBorder="1" applyAlignment="1">
      <alignment horizontal="center"/>
    </xf>
    <xf numFmtId="3" fontId="18" fillId="9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18" fillId="0" borderId="0" xfId="0" applyFont="1"/>
    <xf numFmtId="165" fontId="4" fillId="0" borderId="1" xfId="0" applyNumberFormat="1" applyFont="1" applyBorder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43" fontId="1" fillId="0" borderId="1" xfId="2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8" fillId="0" borderId="1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2" borderId="16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/>
    </xf>
    <xf numFmtId="165" fontId="18" fillId="0" borderId="0" xfId="0" applyNumberFormat="1" applyFont="1"/>
    <xf numFmtId="0" fontId="18" fillId="9" borderId="6" xfId="0" applyFont="1" applyFill="1" applyBorder="1" applyAlignment="1">
      <alignment horizontal="center"/>
    </xf>
    <xf numFmtId="0" fontId="18" fillId="2" borderId="0" xfId="0" applyFont="1" applyFill="1"/>
    <xf numFmtId="0" fontId="12" fillId="2" borderId="0" xfId="0" applyFont="1" applyFill="1" applyAlignment="1">
      <alignment horizontal="center" wrapText="1"/>
    </xf>
    <xf numFmtId="0" fontId="31" fillId="2" borderId="0" xfId="0" applyFont="1" applyFill="1" applyAlignment="1">
      <alignment horizontal="center" vertical="center"/>
    </xf>
    <xf numFmtId="0" fontId="32" fillId="0" borderId="0" xfId="0" applyFont="1" applyAlignment="1">
      <alignment horizontal="justify" vertical="center" wrapText="1"/>
    </xf>
    <xf numFmtId="0" fontId="34" fillId="0" borderId="0" xfId="0" applyFont="1"/>
    <xf numFmtId="0" fontId="2" fillId="2" borderId="6" xfId="0" applyFont="1" applyFill="1" applyBorder="1" applyAlignment="1">
      <alignment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8" fillId="2" borderId="19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0" fontId="12" fillId="0" borderId="1" xfId="2" applyNumberFormat="1" applyFont="1" applyBorder="1" applyAlignment="1">
      <alignment horizontal="center"/>
    </xf>
    <xf numFmtId="169" fontId="12" fillId="0" borderId="1" xfId="2" applyNumberFormat="1" applyFont="1" applyBorder="1" applyAlignment="1">
      <alignment horizontal="center"/>
    </xf>
    <xf numFmtId="169" fontId="12" fillId="0" borderId="7" xfId="2" applyNumberFormat="1" applyFont="1" applyBorder="1" applyAlignment="1">
      <alignment horizontal="center"/>
    </xf>
    <xf numFmtId="169" fontId="12" fillId="0" borderId="6" xfId="0" applyNumberFormat="1" applyFont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8" fillId="0" borderId="1" xfId="0" applyFont="1" applyBorder="1"/>
    <xf numFmtId="0" fontId="18" fillId="2" borderId="14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2" fontId="30" fillId="2" borderId="39" xfId="0" applyNumberFormat="1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vertical="center" wrapText="1"/>
    </xf>
    <xf numFmtId="0" fontId="18" fillId="10" borderId="16" xfId="0" applyFont="1" applyFill="1" applyBorder="1" applyAlignment="1">
      <alignment vertical="center" wrapText="1"/>
    </xf>
    <xf numFmtId="0" fontId="18" fillId="11" borderId="1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/>
    </xf>
    <xf numFmtId="0" fontId="18" fillId="9" borderId="1" xfId="0" applyFont="1" applyFill="1" applyBorder="1"/>
    <xf numFmtId="0" fontId="12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68" fontId="2" fillId="0" borderId="1" xfId="2" applyNumberFormat="1" applyFont="1" applyBorder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6" fillId="2" borderId="0" xfId="0" applyFont="1" applyFill="1"/>
    <xf numFmtId="0" fontId="37" fillId="0" borderId="0" xfId="0" applyFont="1" applyAlignment="1">
      <alignment wrapText="1"/>
    </xf>
    <xf numFmtId="164" fontId="12" fillId="0" borderId="1" xfId="2" applyNumberFormat="1" applyFont="1" applyBorder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0" fontId="18" fillId="2" borderId="51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wrapText="1"/>
    </xf>
    <xf numFmtId="0" fontId="4" fillId="2" borderId="16" xfId="0" applyFont="1" applyFill="1" applyBorder="1"/>
    <xf numFmtId="0" fontId="40" fillId="2" borderId="1" xfId="0" applyFont="1" applyFill="1" applyBorder="1" applyAlignment="1">
      <alignment horizontal="center"/>
    </xf>
    <xf numFmtId="0" fontId="2" fillId="2" borderId="16" xfId="0" applyFont="1" applyFill="1" applyBorder="1"/>
    <xf numFmtId="0" fontId="1" fillId="2" borderId="1" xfId="0" applyFont="1" applyFill="1" applyBorder="1" applyAlignment="1">
      <alignment horizontal="center"/>
    </xf>
    <xf numFmtId="0" fontId="29" fillId="2" borderId="0" xfId="0" applyFont="1" applyFill="1"/>
    <xf numFmtId="1" fontId="39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1" fillId="2" borderId="1" xfId="0" applyFont="1" applyFill="1" applyBorder="1" applyAlignment="1">
      <alignment horizontal="center" wrapText="1"/>
    </xf>
    <xf numFmtId="168" fontId="2" fillId="2" borderId="1" xfId="0" applyNumberFormat="1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center"/>
    </xf>
    <xf numFmtId="3" fontId="1" fillId="0" borderId="0" xfId="0" applyNumberFormat="1" applyFont="1"/>
    <xf numFmtId="43" fontId="1" fillId="0" borderId="0" xfId="2" applyFont="1" applyFill="1"/>
    <xf numFmtId="0" fontId="42" fillId="2" borderId="1" xfId="0" applyFont="1" applyFill="1" applyBorder="1" applyAlignment="1">
      <alignment horizontal="center"/>
    </xf>
    <xf numFmtId="167" fontId="42" fillId="2" borderId="1" xfId="0" applyNumberFormat="1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/>
    </xf>
    <xf numFmtId="0" fontId="42" fillId="2" borderId="16" xfId="0" applyFont="1" applyFill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54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10" borderId="2" xfId="0" applyFont="1" applyFill="1" applyBorder="1" applyAlignment="1">
      <alignment horizontal="left" vertical="center"/>
    </xf>
    <xf numFmtId="0" fontId="12" fillId="11" borderId="2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1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43" fontId="2" fillId="0" borderId="1" xfId="2" applyFont="1" applyBorder="1" applyAlignment="1">
      <alignment vertical="center"/>
    </xf>
    <xf numFmtId="4" fontId="12" fillId="0" borderId="1" xfId="2" applyNumberFormat="1" applyFont="1" applyBorder="1" applyAlignment="1">
      <alignment horizontal="center"/>
    </xf>
    <xf numFmtId="4" fontId="12" fillId="0" borderId="1" xfId="2" applyNumberFormat="1" applyFont="1" applyFill="1" applyBorder="1" applyAlignment="1">
      <alignment horizontal="center"/>
    </xf>
    <xf numFmtId="0" fontId="13" fillId="0" borderId="0" xfId="0" applyFont="1" applyAlignment="1">
      <alignment horizontal="justify" vertical="center" wrapText="1"/>
    </xf>
    <xf numFmtId="165" fontId="4" fillId="2" borderId="1" xfId="0" applyNumberFormat="1" applyFont="1" applyFill="1" applyBorder="1" applyAlignment="1">
      <alignment horizontal="center"/>
    </xf>
    <xf numFmtId="43" fontId="43" fillId="0" borderId="1" xfId="2" applyFont="1" applyBorder="1" applyAlignment="1">
      <alignment horizontal="center"/>
    </xf>
    <xf numFmtId="0" fontId="20" fillId="3" borderId="31" xfId="0" applyFont="1" applyFill="1" applyBorder="1" applyAlignment="1">
      <alignment horizontal="center" wrapText="1"/>
    </xf>
    <xf numFmtId="2" fontId="18" fillId="0" borderId="18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2" fontId="30" fillId="2" borderId="55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2" fillId="6" borderId="20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165" fontId="12" fillId="7" borderId="21" xfId="0" applyNumberFormat="1" applyFont="1" applyFill="1" applyBorder="1" applyAlignment="1">
      <alignment horizontal="center" vertical="center" wrapText="1"/>
    </xf>
    <xf numFmtId="165" fontId="12" fillId="7" borderId="1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left" vertical="center" wrapText="1"/>
    </xf>
    <xf numFmtId="1" fontId="39" fillId="3" borderId="1" xfId="0" applyNumberFormat="1" applyFont="1" applyFill="1" applyBorder="1" applyAlignment="1">
      <alignment horizontal="center" vertical="center" wrapText="1"/>
    </xf>
    <xf numFmtId="1" fontId="39" fillId="3" borderId="6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justify" wrapText="1"/>
    </xf>
    <xf numFmtId="1" fontId="39" fillId="3" borderId="2" xfId="0" applyNumberFormat="1" applyFont="1" applyFill="1" applyBorder="1" applyAlignment="1">
      <alignment horizontal="center" vertical="center"/>
    </xf>
    <xf numFmtId="1" fontId="39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7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1" fontId="39" fillId="3" borderId="2" xfId="0" applyNumberFormat="1" applyFont="1" applyFill="1" applyBorder="1" applyAlignment="1">
      <alignment horizontal="center" vertical="center" wrapText="1"/>
    </xf>
    <xf numFmtId="1" fontId="39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9" fillId="2" borderId="17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3" fontId="12" fillId="0" borderId="2" xfId="2" applyNumberFormat="1" applyFont="1" applyBorder="1" applyAlignment="1">
      <alignment horizontal="center" vertical="center"/>
    </xf>
    <xf numFmtId="3" fontId="12" fillId="0" borderId="11" xfId="2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justify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73" fontId="39" fillId="3" borderId="2" xfId="0" applyNumberFormat="1" applyFont="1" applyFill="1" applyBorder="1" applyAlignment="1">
      <alignment horizontal="center" vertical="center" wrapText="1"/>
    </xf>
    <xf numFmtId="173" fontId="39" fillId="3" borderId="3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Обычный" xfId="0" builtinId="0"/>
    <cellStyle name="Обычный 2" xfId="9" xr:uid="{00000000-0005-0000-0000-000002000000}"/>
    <cellStyle name="Обычный 9" xfId="3" xr:uid="{00000000-0005-0000-0000-000003000000}"/>
    <cellStyle name="Финансовый" xfId="2" builtinId="3"/>
    <cellStyle name="Финансовый 2" xfId="4" xr:uid="{00000000-0005-0000-0000-000005000000}"/>
    <cellStyle name="Финансовый 2 2" xfId="7" xr:uid="{00000000-0005-0000-0000-000006000000}"/>
    <cellStyle name="Финансовый 3" xfId="5" xr:uid="{00000000-0005-0000-0000-000007000000}"/>
    <cellStyle name="Финансовый 4" xfId="6" xr:uid="{00000000-0005-0000-0000-000008000000}"/>
    <cellStyle name="Финансовый 4 2" xfId="8" xr:uid="{00000000-0005-0000-0000-000009000000}"/>
    <cellStyle name="Финансовый 5" xfId="11" xr:uid="{00000000-0005-0000-0000-00000A000000}"/>
    <cellStyle name="Финансовый 6" xfId="10" xr:uid="{00000000-0005-0000-0000-00000B000000}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nbc.by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bnbc.by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bnbc.by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bnbc.by/" TargetMode="External"/><Relationship Id="rId1" Type="http://schemas.openxmlformats.org/officeDocument/2006/relationships/hyperlink" Target="http://www.bnbc.by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bnbc.by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bnbc.b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nbc.by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nbc.by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nbc.by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nbc.by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nbc.by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nbc.by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nbc.by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nbc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119"/>
  <sheetViews>
    <sheetView showGridLines="0" zoomScale="60" zoomScaleNormal="60" workbookViewId="0">
      <selection activeCell="K15" sqref="K15"/>
    </sheetView>
  </sheetViews>
  <sheetFormatPr defaultColWidth="9.109375" defaultRowHeight="13.8" outlineLevelCol="1" x14ac:dyDescent="0.25"/>
  <cols>
    <col min="1" max="1" width="26.33203125" style="1" bestFit="1" customWidth="1"/>
    <col min="2" max="2" width="49.88671875" style="1" hidden="1" customWidth="1"/>
    <col min="3" max="3" width="25.5546875" style="18" bestFit="1" customWidth="1"/>
    <col min="4" max="4" width="24.109375" style="18" customWidth="1"/>
    <col min="5" max="5" width="46" style="18" customWidth="1"/>
    <col min="6" max="7" width="29.5546875" style="1" customWidth="1"/>
    <col min="8" max="8" width="14.5546875" style="79" customWidth="1"/>
    <col min="9" max="9" width="14.5546875" style="1" customWidth="1"/>
    <col min="10" max="10" width="12" style="1" customWidth="1"/>
    <col min="11" max="11" width="34.44140625" style="1" customWidth="1"/>
    <col min="12" max="13" width="9.109375" style="1" customWidth="1"/>
    <col min="14" max="14" width="9.109375" style="1" hidden="1" customWidth="1" outlineLevel="1"/>
    <col min="15" max="15" width="13.88671875" style="79" hidden="1" customWidth="1" outlineLevel="1"/>
    <col min="16" max="16" width="15.33203125" style="1" customWidth="1" collapsed="1"/>
    <col min="17" max="17" width="12" style="1" customWidth="1"/>
    <col min="18" max="16384" width="9.109375" style="1"/>
  </cols>
  <sheetData>
    <row r="1" spans="1:19" ht="19.5" customHeight="1" thickBot="1" x14ac:dyDescent="0.3">
      <c r="A1" s="89"/>
      <c r="B1" s="89"/>
      <c r="C1" s="100"/>
      <c r="D1" s="100"/>
      <c r="E1" s="100"/>
      <c r="F1" s="89"/>
      <c r="G1" s="89"/>
      <c r="H1" s="226"/>
      <c r="I1" s="226"/>
      <c r="J1" s="15"/>
      <c r="K1" s="16" t="s">
        <v>37</v>
      </c>
      <c r="L1" s="17">
        <v>2.6</v>
      </c>
      <c r="M1" s="178">
        <v>2.6</v>
      </c>
    </row>
    <row r="2" spans="1:19" ht="14.4" customHeight="1" thickBot="1" x14ac:dyDescent="0.3">
      <c r="A2" s="231" t="s">
        <v>38</v>
      </c>
      <c r="B2" s="98" t="s">
        <v>39</v>
      </c>
      <c r="C2" s="233" t="s">
        <v>0</v>
      </c>
      <c r="D2" s="98"/>
      <c r="E2" s="235" t="s">
        <v>71</v>
      </c>
      <c r="F2" s="235" t="s">
        <v>44</v>
      </c>
      <c r="G2" s="195"/>
      <c r="H2" s="237" t="s">
        <v>72</v>
      </c>
      <c r="I2" s="227" t="s">
        <v>73</v>
      </c>
      <c r="J2" s="26"/>
    </row>
    <row r="3" spans="1:19" ht="48" customHeight="1" x14ac:dyDescent="0.25">
      <c r="A3" s="232"/>
      <c r="B3" s="98"/>
      <c r="C3" s="234"/>
      <c r="D3" s="99" t="s">
        <v>188</v>
      </c>
      <c r="E3" s="236"/>
      <c r="F3" s="236"/>
      <c r="G3" s="196"/>
      <c r="H3" s="238"/>
      <c r="I3" s="228"/>
      <c r="J3" s="26"/>
    </row>
    <row r="4" spans="1:19" ht="15" x14ac:dyDescent="0.25">
      <c r="A4" s="101" t="s">
        <v>171</v>
      </c>
      <c r="B4" s="64"/>
      <c r="C4" s="96" t="s">
        <v>405</v>
      </c>
      <c r="D4" s="50"/>
      <c r="E4" s="64" t="s">
        <v>172</v>
      </c>
      <c r="F4" s="29" t="s">
        <v>317</v>
      </c>
      <c r="G4" s="199"/>
      <c r="H4" s="146">
        <v>228.6579605721021</v>
      </c>
      <c r="I4" s="146">
        <f>H4*$L$1</f>
        <v>594.51069748746545</v>
      </c>
      <c r="J4" s="190"/>
      <c r="K4" s="79" t="str">
        <f t="shared" ref="K4:K36" si="0">C4&amp;" "&amp;D4</f>
        <v xml:space="preserve">З-СК-1 </v>
      </c>
      <c r="O4" s="79">
        <v>234.18377642312561</v>
      </c>
      <c r="P4" s="79">
        <f>H4-J4</f>
        <v>228.6579605721021</v>
      </c>
      <c r="Q4" s="79"/>
    </row>
    <row r="5" spans="1:19" ht="15" x14ac:dyDescent="0.25">
      <c r="A5" s="101" t="s">
        <v>171</v>
      </c>
      <c r="B5" s="64"/>
      <c r="C5" s="50" t="s">
        <v>406</v>
      </c>
      <c r="D5" s="50"/>
      <c r="E5" s="64" t="s">
        <v>173</v>
      </c>
      <c r="F5" s="29" t="s">
        <v>317</v>
      </c>
      <c r="G5" s="199"/>
      <c r="H5" s="146">
        <v>291.92894311914529</v>
      </c>
      <c r="I5" s="146">
        <f t="shared" ref="I5:I63" si="1">H5*$L$1</f>
        <v>759.01525210977775</v>
      </c>
      <c r="J5" s="190"/>
      <c r="K5" s="79" t="str">
        <f t="shared" si="0"/>
        <v xml:space="preserve">З-СК-10 </v>
      </c>
      <c r="O5" s="79">
        <v>301.78306148605969</v>
      </c>
      <c r="P5" s="79">
        <f t="shared" ref="P5:P63" si="2">H5-J5</f>
        <v>291.92894311914529</v>
      </c>
      <c r="Q5" s="79"/>
    </row>
    <row r="6" spans="1:19" ht="15" x14ac:dyDescent="0.25">
      <c r="A6" s="101" t="s">
        <v>171</v>
      </c>
      <c r="B6" s="64"/>
      <c r="C6" s="50" t="s">
        <v>332</v>
      </c>
      <c r="D6" s="50"/>
      <c r="E6" s="64" t="s">
        <v>306</v>
      </c>
      <c r="F6" s="29" t="s">
        <v>318</v>
      </c>
      <c r="G6" s="199"/>
      <c r="H6" s="146">
        <v>534.43232917665568</v>
      </c>
      <c r="I6" s="146">
        <f t="shared" si="1"/>
        <v>1389.5240558593048</v>
      </c>
      <c r="J6" s="190"/>
      <c r="K6" s="79" t="str">
        <f t="shared" si="0"/>
        <v xml:space="preserve">З-СК-11 </v>
      </c>
      <c r="O6" s="79">
        <v>550.78780913559535</v>
      </c>
      <c r="P6" s="79">
        <f t="shared" si="2"/>
        <v>534.43232917665568</v>
      </c>
      <c r="Q6" s="79"/>
    </row>
    <row r="7" spans="1:19" ht="15" x14ac:dyDescent="0.25">
      <c r="A7" s="101" t="s">
        <v>171</v>
      </c>
      <c r="B7" s="64"/>
      <c r="C7" s="50" t="s">
        <v>407</v>
      </c>
      <c r="D7" s="50"/>
      <c r="E7" s="64" t="s">
        <v>174</v>
      </c>
      <c r="F7" s="29" t="s">
        <v>317</v>
      </c>
      <c r="G7" s="199"/>
      <c r="H7" s="146">
        <v>472.06404974440284</v>
      </c>
      <c r="I7" s="146">
        <f t="shared" si="1"/>
        <v>1227.3665293354475</v>
      </c>
      <c r="J7" s="190"/>
      <c r="K7" s="79" t="str">
        <f t="shared" si="0"/>
        <v xml:space="preserve">З-СК-16 </v>
      </c>
      <c r="O7" s="79">
        <v>483.80293658906254</v>
      </c>
      <c r="P7" s="79">
        <f t="shared" si="2"/>
        <v>472.06404974440284</v>
      </c>
      <c r="Q7" s="79"/>
    </row>
    <row r="8" spans="1:19" ht="15" x14ac:dyDescent="0.25">
      <c r="A8" s="101" t="s">
        <v>171</v>
      </c>
      <c r="B8" s="64"/>
      <c r="C8" s="50" t="s">
        <v>333</v>
      </c>
      <c r="D8" s="50"/>
      <c r="E8" s="64" t="s">
        <v>175</v>
      </c>
      <c r="F8" s="29" t="s">
        <v>317</v>
      </c>
      <c r="G8" s="199"/>
      <c r="H8" s="146">
        <v>369.86119799933499</v>
      </c>
      <c r="I8" s="146">
        <f t="shared" si="1"/>
        <v>961.63911479827095</v>
      </c>
      <c r="J8" s="190"/>
      <c r="K8" s="79" t="str">
        <f t="shared" si="0"/>
        <v xml:space="preserve">З-СК-21 </v>
      </c>
      <c r="O8" s="79">
        <v>381.86876260772965</v>
      </c>
      <c r="P8" s="79">
        <f t="shared" si="2"/>
        <v>369.86119799933499</v>
      </c>
      <c r="Q8" s="79"/>
    </row>
    <row r="9" spans="1:19" ht="15" x14ac:dyDescent="0.25">
      <c r="A9" s="101" t="s">
        <v>171</v>
      </c>
      <c r="B9" s="64"/>
      <c r="C9" s="50" t="s">
        <v>408</v>
      </c>
      <c r="D9" s="50"/>
      <c r="E9" s="64" t="s">
        <v>176</v>
      </c>
      <c r="F9" s="29" t="s">
        <v>178</v>
      </c>
      <c r="G9" s="199"/>
      <c r="H9" s="146">
        <v>271.05246824296796</v>
      </c>
      <c r="I9" s="146">
        <f t="shared" si="1"/>
        <v>704.73641743171675</v>
      </c>
      <c r="J9" s="190"/>
      <c r="K9" s="79" t="str">
        <f t="shared" si="0"/>
        <v xml:space="preserve">З-СК-26 </v>
      </c>
      <c r="O9" s="79">
        <v>281.95251803594959</v>
      </c>
      <c r="P9" s="79">
        <f t="shared" si="2"/>
        <v>271.05246824296796</v>
      </c>
      <c r="Q9" s="79"/>
    </row>
    <row r="10" spans="1:19" ht="15" x14ac:dyDescent="0.25">
      <c r="A10" s="101" t="s">
        <v>171</v>
      </c>
      <c r="B10" s="64"/>
      <c r="C10" s="50" t="s">
        <v>409</v>
      </c>
      <c r="D10" s="53"/>
      <c r="E10" s="64" t="s">
        <v>177</v>
      </c>
      <c r="F10" s="29" t="s">
        <v>319</v>
      </c>
      <c r="G10" s="199"/>
      <c r="H10" s="146">
        <v>253.43507007636489</v>
      </c>
      <c r="I10" s="146">
        <f t="shared" si="1"/>
        <v>658.93118219854875</v>
      </c>
      <c r="J10" s="190"/>
      <c r="K10" s="79" t="str">
        <f t="shared" si="0"/>
        <v xml:space="preserve">З-СК-31 </v>
      </c>
      <c r="O10" s="79">
        <v>264.1757521877945</v>
      </c>
      <c r="P10" s="79">
        <f t="shared" si="2"/>
        <v>253.43507007636489</v>
      </c>
      <c r="Q10" s="79"/>
    </row>
    <row r="11" spans="1:19" ht="15" x14ac:dyDescent="0.25">
      <c r="A11" s="101" t="s">
        <v>171</v>
      </c>
      <c r="B11" s="64"/>
      <c r="C11" s="50" t="s">
        <v>750</v>
      </c>
      <c r="D11" s="53"/>
      <c r="E11" s="64" t="s">
        <v>728</v>
      </c>
      <c r="F11" s="29" t="s">
        <v>751</v>
      </c>
      <c r="G11" s="199"/>
      <c r="H11" s="146">
        <v>185.2737290944917</v>
      </c>
      <c r="I11" s="146">
        <f t="shared" ref="I11" si="3">H11*$L$1</f>
        <v>481.71169564567845</v>
      </c>
      <c r="J11" s="190"/>
      <c r="K11" s="79" t="str">
        <f t="shared" si="0"/>
        <v xml:space="preserve">КК-55 </v>
      </c>
      <c r="P11" s="79"/>
      <c r="Q11" s="79"/>
      <c r="R11" s="1">
        <v>481.71169564567845</v>
      </c>
      <c r="S11" s="1">
        <f>R11/2.6</f>
        <v>185.2737290944917</v>
      </c>
    </row>
    <row r="12" spans="1:19" ht="15" x14ac:dyDescent="0.25">
      <c r="A12" s="101" t="s">
        <v>273</v>
      </c>
      <c r="B12" s="64"/>
      <c r="C12" s="50" t="s">
        <v>279</v>
      </c>
      <c r="D12" s="50"/>
      <c r="E12" s="64" t="s">
        <v>172</v>
      </c>
      <c r="F12" s="29" t="s">
        <v>320</v>
      </c>
      <c r="G12" s="199"/>
      <c r="H12" s="146">
        <v>1230.5949900106846</v>
      </c>
      <c r="I12" s="146">
        <f t="shared" si="1"/>
        <v>3199.5469740277799</v>
      </c>
      <c r="J12" s="190"/>
      <c r="K12" s="79" t="str">
        <f t="shared" si="0"/>
        <v xml:space="preserve">Премикс КС 1-1 </v>
      </c>
      <c r="O12" s="79">
        <v>1298.9808453144417</v>
      </c>
      <c r="P12" s="79">
        <f t="shared" si="2"/>
        <v>1230.5949900106846</v>
      </c>
      <c r="Q12" s="79"/>
    </row>
    <row r="13" spans="1:19" ht="15" x14ac:dyDescent="0.25">
      <c r="A13" s="101" t="s">
        <v>273</v>
      </c>
      <c r="B13" s="64"/>
      <c r="C13" s="50" t="s">
        <v>280</v>
      </c>
      <c r="D13" s="50"/>
      <c r="E13" s="64" t="s">
        <v>173</v>
      </c>
      <c r="F13" s="29" t="s">
        <v>320</v>
      </c>
      <c r="G13" s="199"/>
      <c r="H13" s="146">
        <v>1614.7617101241299</v>
      </c>
      <c r="I13" s="146">
        <f t="shared" si="1"/>
        <v>4198.380446322738</v>
      </c>
      <c r="J13" s="190"/>
      <c r="K13" s="79" t="str">
        <f t="shared" si="0"/>
        <v xml:space="preserve">Премикс КС 2 </v>
      </c>
      <c r="O13" s="79">
        <v>1576.4062707154478</v>
      </c>
      <c r="P13" s="79">
        <f t="shared" si="2"/>
        <v>1614.7617101241299</v>
      </c>
      <c r="Q13" s="79"/>
    </row>
    <row r="14" spans="1:19" ht="15" x14ac:dyDescent="0.25">
      <c r="A14" s="101" t="s">
        <v>273</v>
      </c>
      <c r="B14" s="64"/>
      <c r="C14" s="50" t="s">
        <v>281</v>
      </c>
      <c r="D14" s="50"/>
      <c r="E14" s="64" t="s">
        <v>274</v>
      </c>
      <c r="F14" s="29" t="s">
        <v>320</v>
      </c>
      <c r="G14" s="199"/>
      <c r="H14" s="146">
        <v>4185.7504989839172</v>
      </c>
      <c r="I14" s="146">
        <f t="shared" si="1"/>
        <v>10882.951297358186</v>
      </c>
      <c r="J14" s="190"/>
      <c r="K14" s="79" t="str">
        <f t="shared" si="0"/>
        <v xml:space="preserve">Премикс КС 3-1 </v>
      </c>
      <c r="O14" s="79">
        <v>4126.40064258241</v>
      </c>
      <c r="P14" s="79">
        <f t="shared" si="2"/>
        <v>4185.7504989839172</v>
      </c>
      <c r="Q14" s="79"/>
    </row>
    <row r="15" spans="1:19" ht="15" x14ac:dyDescent="0.25">
      <c r="A15" s="101" t="s">
        <v>273</v>
      </c>
      <c r="B15" s="64"/>
      <c r="C15" s="50" t="s">
        <v>282</v>
      </c>
      <c r="D15" s="50"/>
      <c r="E15" s="64" t="s">
        <v>275</v>
      </c>
      <c r="F15" s="29" t="s">
        <v>320</v>
      </c>
      <c r="G15" s="199"/>
      <c r="H15" s="146">
        <v>4117.5410171055273</v>
      </c>
      <c r="I15" s="146">
        <f t="shared" si="1"/>
        <v>10705.606644474372</v>
      </c>
      <c r="J15" s="190"/>
      <c r="K15" s="79" t="str">
        <f t="shared" si="0"/>
        <v xml:space="preserve">Премикс КС 3-2 </v>
      </c>
      <c r="O15" s="79">
        <v>4022.6292953431116</v>
      </c>
      <c r="P15" s="79">
        <f t="shared" si="2"/>
        <v>4117.5410171055273</v>
      </c>
      <c r="Q15" s="79"/>
    </row>
    <row r="16" spans="1:19" ht="15" x14ac:dyDescent="0.25">
      <c r="A16" s="101" t="s">
        <v>273</v>
      </c>
      <c r="B16" s="64"/>
      <c r="C16" s="50" t="s">
        <v>283</v>
      </c>
      <c r="D16" s="50"/>
      <c r="E16" s="64" t="s">
        <v>276</v>
      </c>
      <c r="F16" s="29" t="s">
        <v>320</v>
      </c>
      <c r="G16" s="199"/>
      <c r="H16" s="146">
        <v>2305.9855885137144</v>
      </c>
      <c r="I16" s="146">
        <f t="shared" si="1"/>
        <v>5995.5625301356577</v>
      </c>
      <c r="J16" s="190"/>
      <c r="K16" s="79" t="str">
        <f t="shared" si="0"/>
        <v xml:space="preserve">Премикс КС 3-3 </v>
      </c>
      <c r="O16" s="79">
        <v>2251.9800054910493</v>
      </c>
      <c r="P16" s="79">
        <f t="shared" si="2"/>
        <v>2305.9855885137144</v>
      </c>
      <c r="Q16" s="79"/>
    </row>
    <row r="17" spans="1:17" ht="15" x14ac:dyDescent="0.25">
      <c r="A17" s="101" t="s">
        <v>273</v>
      </c>
      <c r="B17" s="64"/>
      <c r="C17" s="50" t="s">
        <v>284</v>
      </c>
      <c r="D17" s="50"/>
      <c r="E17" s="64" t="s">
        <v>277</v>
      </c>
      <c r="F17" s="29" t="s">
        <v>320</v>
      </c>
      <c r="G17" s="29"/>
      <c r="H17" s="146">
        <v>1090.6861144200416</v>
      </c>
      <c r="I17" s="146">
        <f t="shared" si="1"/>
        <v>2835.7838974921083</v>
      </c>
      <c r="J17" s="190"/>
      <c r="K17" s="79" t="str">
        <f t="shared" si="0"/>
        <v xml:space="preserve">Премикс КС 4-1 </v>
      </c>
      <c r="O17" s="79">
        <v>1021.8820073239847</v>
      </c>
      <c r="P17" s="79">
        <f t="shared" si="2"/>
        <v>1090.6861144200416</v>
      </c>
      <c r="Q17" s="79"/>
    </row>
    <row r="18" spans="1:17" ht="15.6" thickBot="1" x14ac:dyDescent="0.3">
      <c r="A18" s="170" t="s">
        <v>273</v>
      </c>
      <c r="B18" s="171"/>
      <c r="C18" s="172" t="s">
        <v>285</v>
      </c>
      <c r="D18" s="172"/>
      <c r="E18" s="171" t="s">
        <v>278</v>
      </c>
      <c r="F18" s="173" t="s">
        <v>320</v>
      </c>
      <c r="G18" s="29"/>
      <c r="H18" s="146">
        <v>1028.2856563012124</v>
      </c>
      <c r="I18" s="146">
        <f t="shared" si="1"/>
        <v>2673.5427063831521</v>
      </c>
      <c r="J18" s="190"/>
      <c r="K18" s="79" t="str">
        <f t="shared" si="0"/>
        <v xml:space="preserve">Премикс КС 4-2 </v>
      </c>
      <c r="O18" s="79">
        <v>961.25889128866504</v>
      </c>
      <c r="P18" s="79">
        <f t="shared" si="2"/>
        <v>1028.2856563012124</v>
      </c>
      <c r="Q18" s="79"/>
    </row>
    <row r="19" spans="1:17" ht="15" x14ac:dyDescent="0.25">
      <c r="A19" s="144" t="s">
        <v>273</v>
      </c>
      <c r="B19" s="171"/>
      <c r="C19" s="114" t="s">
        <v>279</v>
      </c>
      <c r="D19" s="160" t="s">
        <v>352</v>
      </c>
      <c r="E19" s="145" t="s">
        <v>172</v>
      </c>
      <c r="F19" s="115" t="s">
        <v>320</v>
      </c>
      <c r="G19" s="29"/>
      <c r="H19" s="146">
        <v>1031.8261932353751</v>
      </c>
      <c r="I19" s="146">
        <f t="shared" si="1"/>
        <v>2682.7481024119752</v>
      </c>
      <c r="J19" s="190"/>
      <c r="K19" s="79" t="str">
        <f t="shared" si="0"/>
        <v>Премикс КС 1-1 классификатор</v>
      </c>
      <c r="O19" s="79">
        <v>988.13635843180157</v>
      </c>
      <c r="P19" s="79">
        <f t="shared" si="2"/>
        <v>1031.8261932353751</v>
      </c>
      <c r="Q19" s="79"/>
    </row>
    <row r="20" spans="1:17" ht="15" x14ac:dyDescent="0.25">
      <c r="A20" s="101" t="s">
        <v>273</v>
      </c>
      <c r="B20" s="126"/>
      <c r="C20" s="76" t="s">
        <v>434</v>
      </c>
      <c r="D20" s="159" t="s">
        <v>352</v>
      </c>
      <c r="E20" s="64" t="s">
        <v>431</v>
      </c>
      <c r="F20" s="29" t="s">
        <v>320</v>
      </c>
      <c r="G20" s="29"/>
      <c r="H20" s="146">
        <v>1224.1132991268025</v>
      </c>
      <c r="I20" s="146">
        <f t="shared" si="1"/>
        <v>3182.6945777296869</v>
      </c>
      <c r="J20" s="190"/>
      <c r="K20" s="79" t="str">
        <f t="shared" si="0"/>
        <v>Премикс КС 1-2 классификатор</v>
      </c>
      <c r="O20" s="79">
        <v>1154.084365665369</v>
      </c>
      <c r="P20" s="79">
        <f t="shared" si="2"/>
        <v>1224.1132991268025</v>
      </c>
      <c r="Q20" s="79"/>
    </row>
    <row r="21" spans="1:17" ht="15" x14ac:dyDescent="0.25">
      <c r="A21" s="101" t="s">
        <v>273</v>
      </c>
      <c r="B21" s="126"/>
      <c r="C21" s="50" t="s">
        <v>435</v>
      </c>
      <c r="D21" s="159" t="s">
        <v>352</v>
      </c>
      <c r="E21" s="65" t="s">
        <v>432</v>
      </c>
      <c r="F21" s="29" t="s">
        <v>320</v>
      </c>
      <c r="G21" s="199"/>
      <c r="H21" s="146">
        <v>714.40420193244267</v>
      </c>
      <c r="I21" s="146">
        <f t="shared" si="1"/>
        <v>1857.4509250243509</v>
      </c>
      <c r="J21" s="190"/>
      <c r="K21" s="79" t="str">
        <f t="shared" si="0"/>
        <v>Премикс КС 1-3 классификатор</v>
      </c>
      <c r="O21" s="79">
        <v>661.96762031320384</v>
      </c>
      <c r="P21" s="79">
        <f t="shared" si="2"/>
        <v>714.40420193244267</v>
      </c>
      <c r="Q21" s="79"/>
    </row>
    <row r="22" spans="1:17" ht="15" x14ac:dyDescent="0.25">
      <c r="A22" s="101" t="s">
        <v>273</v>
      </c>
      <c r="B22" s="126"/>
      <c r="C22" s="50" t="s">
        <v>280</v>
      </c>
      <c r="D22" s="159" t="s">
        <v>352</v>
      </c>
      <c r="E22" s="65" t="s">
        <v>173</v>
      </c>
      <c r="F22" s="29" t="s">
        <v>320</v>
      </c>
      <c r="G22" s="199"/>
      <c r="H22" s="146">
        <v>1031.8261932353751</v>
      </c>
      <c r="I22" s="146">
        <f t="shared" si="1"/>
        <v>2682.7481024119752</v>
      </c>
      <c r="J22" s="190"/>
      <c r="K22" s="79" t="str">
        <f t="shared" si="0"/>
        <v>Премикс КС 2 классификатор</v>
      </c>
      <c r="O22" s="79">
        <v>988.13635843180157</v>
      </c>
      <c r="P22" s="79">
        <f t="shared" si="2"/>
        <v>1031.8261932353751</v>
      </c>
      <c r="Q22" s="79"/>
    </row>
    <row r="23" spans="1:17" ht="15" x14ac:dyDescent="0.25">
      <c r="A23" s="101" t="s">
        <v>273</v>
      </c>
      <c r="B23" s="126"/>
      <c r="C23" s="50" t="s">
        <v>281</v>
      </c>
      <c r="D23" s="159" t="s">
        <v>352</v>
      </c>
      <c r="E23" s="65" t="s">
        <v>274</v>
      </c>
      <c r="F23" s="29" t="s">
        <v>320</v>
      </c>
      <c r="G23" s="199"/>
      <c r="H23" s="146">
        <v>1295.4990823084877</v>
      </c>
      <c r="I23" s="146">
        <f t="shared" si="1"/>
        <v>3368.2976140020683</v>
      </c>
      <c r="J23" s="190"/>
      <c r="K23" s="79" t="str">
        <f t="shared" si="0"/>
        <v>Премикс КС 3-1 классификатор</v>
      </c>
      <c r="O23" s="79">
        <v>1226.7317626937499</v>
      </c>
      <c r="P23" s="79">
        <f t="shared" si="2"/>
        <v>1295.4990823084877</v>
      </c>
      <c r="Q23" s="79"/>
    </row>
    <row r="24" spans="1:17" ht="15" x14ac:dyDescent="0.25">
      <c r="A24" s="101" t="s">
        <v>273</v>
      </c>
      <c r="B24" s="126"/>
      <c r="C24" s="50" t="s">
        <v>282</v>
      </c>
      <c r="D24" s="159" t="s">
        <v>352</v>
      </c>
      <c r="E24" s="65" t="s">
        <v>275</v>
      </c>
      <c r="F24" s="29" t="s">
        <v>320</v>
      </c>
      <c r="G24" s="199"/>
      <c r="H24" s="146">
        <v>1266.3438339956658</v>
      </c>
      <c r="I24" s="146">
        <f t="shared" si="1"/>
        <v>3292.4939683887314</v>
      </c>
      <c r="J24" s="190"/>
      <c r="K24" s="79" t="str">
        <f t="shared" si="0"/>
        <v>Премикс КС 3-2 классификатор</v>
      </c>
      <c r="O24" s="79">
        <v>1208.2161455267367</v>
      </c>
      <c r="P24" s="79">
        <f t="shared" si="2"/>
        <v>1266.3438339956658</v>
      </c>
      <c r="Q24" s="79"/>
    </row>
    <row r="25" spans="1:17" ht="15" x14ac:dyDescent="0.25">
      <c r="A25" s="101" t="s">
        <v>273</v>
      </c>
      <c r="B25" s="126"/>
      <c r="C25" s="50" t="s">
        <v>283</v>
      </c>
      <c r="D25" s="159" t="s">
        <v>352</v>
      </c>
      <c r="E25" s="65" t="s">
        <v>276</v>
      </c>
      <c r="F25" s="29" t="s">
        <v>320</v>
      </c>
      <c r="G25" s="199"/>
      <c r="H25" s="146">
        <v>1279.2305976145319</v>
      </c>
      <c r="I25" s="146">
        <f t="shared" si="1"/>
        <v>3325.9995537977829</v>
      </c>
      <c r="J25" s="190"/>
      <c r="K25" s="79" t="str">
        <f t="shared" si="0"/>
        <v>Премикс КС 3-3 классификатор</v>
      </c>
      <c r="O25" s="79">
        <v>1222.3448300134617</v>
      </c>
      <c r="P25" s="79">
        <f t="shared" si="2"/>
        <v>1279.2305976145319</v>
      </c>
      <c r="Q25" s="79"/>
    </row>
    <row r="26" spans="1:17" ht="15" x14ac:dyDescent="0.25">
      <c r="A26" s="101" t="s">
        <v>273</v>
      </c>
      <c r="B26" s="126"/>
      <c r="C26" s="50" t="s">
        <v>284</v>
      </c>
      <c r="D26" s="159" t="s">
        <v>352</v>
      </c>
      <c r="E26" s="65" t="s">
        <v>277</v>
      </c>
      <c r="F26" s="29" t="s">
        <v>320</v>
      </c>
      <c r="G26" s="199"/>
      <c r="H26" s="146">
        <v>675.46815138379816</v>
      </c>
      <c r="I26" s="146">
        <f t="shared" si="1"/>
        <v>1756.2171935978752</v>
      </c>
      <c r="J26" s="190"/>
      <c r="K26" s="79" t="str">
        <f t="shared" si="0"/>
        <v>Премикс КС 4-1 классификатор</v>
      </c>
      <c r="O26" s="79">
        <v>624.69123151930557</v>
      </c>
      <c r="P26" s="79">
        <f t="shared" si="2"/>
        <v>675.46815138379816</v>
      </c>
      <c r="Q26" s="79"/>
    </row>
    <row r="27" spans="1:17" ht="15" x14ac:dyDescent="0.25">
      <c r="A27" s="101" t="s">
        <v>273</v>
      </c>
      <c r="B27" s="126"/>
      <c r="C27" s="154" t="s">
        <v>285</v>
      </c>
      <c r="D27" s="159" t="s">
        <v>352</v>
      </c>
      <c r="E27" s="64" t="s">
        <v>278</v>
      </c>
      <c r="F27" s="29" t="s">
        <v>320</v>
      </c>
      <c r="G27" s="199"/>
      <c r="H27" s="146">
        <v>674.94297308492901</v>
      </c>
      <c r="I27" s="146">
        <f t="shared" si="1"/>
        <v>1754.8517300208155</v>
      </c>
      <c r="J27" s="190"/>
      <c r="K27" s="79" t="str">
        <f t="shared" si="0"/>
        <v>Премикс КС 4-2 классификатор</v>
      </c>
      <c r="O27" s="79">
        <v>624.33006776328125</v>
      </c>
      <c r="P27" s="79">
        <f t="shared" si="2"/>
        <v>674.94297308492901</v>
      </c>
      <c r="Q27" s="79"/>
    </row>
    <row r="28" spans="1:17" ht="41.4" x14ac:dyDescent="0.25">
      <c r="A28" s="147" t="s">
        <v>193</v>
      </c>
      <c r="B28" s="75"/>
      <c r="C28" s="148" t="s">
        <v>179</v>
      </c>
      <c r="D28" s="148"/>
      <c r="E28" s="149" t="s">
        <v>197</v>
      </c>
      <c r="F28" s="150" t="s">
        <v>194</v>
      </c>
      <c r="G28" s="202"/>
      <c r="H28" s="146">
        <v>429.95664541119072</v>
      </c>
      <c r="I28" s="146">
        <f t="shared" si="1"/>
        <v>1117.8872780690958</v>
      </c>
      <c r="J28" s="190"/>
      <c r="K28" s="79" t="str">
        <f t="shared" si="0"/>
        <v xml:space="preserve"> КД-К-1 </v>
      </c>
      <c r="O28" s="79">
        <v>445.4524517230688</v>
      </c>
      <c r="P28" s="79">
        <f t="shared" si="2"/>
        <v>429.95664541119072</v>
      </c>
      <c r="Q28" s="79"/>
    </row>
    <row r="29" spans="1:17" ht="41.4" x14ac:dyDescent="0.25">
      <c r="A29" s="151" t="s">
        <v>193</v>
      </c>
      <c r="B29" s="104"/>
      <c r="C29" s="103" t="s">
        <v>180</v>
      </c>
      <c r="D29" s="103"/>
      <c r="E29" s="104" t="s">
        <v>196</v>
      </c>
      <c r="F29" s="105" t="s">
        <v>194</v>
      </c>
      <c r="G29" s="203"/>
      <c r="H29" s="146">
        <v>327.31961051353915</v>
      </c>
      <c r="I29" s="146">
        <f t="shared" si="1"/>
        <v>851.03098733520176</v>
      </c>
      <c r="J29" s="190"/>
      <c r="K29" s="79" t="str">
        <f t="shared" si="0"/>
        <v xml:space="preserve">КД-К-2 </v>
      </c>
      <c r="O29" s="79">
        <v>338.77878152507373</v>
      </c>
      <c r="P29" s="79">
        <f t="shared" si="2"/>
        <v>327.31961051353915</v>
      </c>
      <c r="Q29" s="79"/>
    </row>
    <row r="30" spans="1:17" ht="41.4" x14ac:dyDescent="0.25">
      <c r="A30" s="28" t="s">
        <v>193</v>
      </c>
      <c r="B30" s="75"/>
      <c r="C30" s="96" t="s">
        <v>181</v>
      </c>
      <c r="D30" s="96"/>
      <c r="E30" s="75" t="s">
        <v>141</v>
      </c>
      <c r="F30" s="94" t="s">
        <v>194</v>
      </c>
      <c r="G30" s="204"/>
      <c r="H30" s="146">
        <v>206.14414617618439</v>
      </c>
      <c r="I30" s="146">
        <f t="shared" si="1"/>
        <v>535.97478005807943</v>
      </c>
      <c r="J30" s="190"/>
      <c r="K30" s="79" t="str">
        <f t="shared" si="0"/>
        <v xml:space="preserve">КД-К-3 </v>
      </c>
      <c r="O30" s="79">
        <v>211.26133340829983</v>
      </c>
      <c r="P30" s="79">
        <f t="shared" si="2"/>
        <v>206.14414617618439</v>
      </c>
      <c r="Q30" s="79"/>
    </row>
    <row r="31" spans="1:17" ht="27.6" x14ac:dyDescent="0.25">
      <c r="A31" s="152" t="s">
        <v>193</v>
      </c>
      <c r="B31" s="107"/>
      <c r="C31" s="106" t="s">
        <v>182</v>
      </c>
      <c r="D31" s="106"/>
      <c r="E31" s="107" t="s">
        <v>195</v>
      </c>
      <c r="F31" s="108" t="s">
        <v>194</v>
      </c>
      <c r="G31" s="205"/>
      <c r="H31" s="146">
        <v>232.41779077211481</v>
      </c>
      <c r="I31" s="146">
        <f t="shared" si="1"/>
        <v>604.28625600749854</v>
      </c>
      <c r="J31" s="190"/>
      <c r="K31" s="79" t="str">
        <f t="shared" si="0"/>
        <v xml:space="preserve">КД-К-60С </v>
      </c>
      <c r="O31" s="79">
        <v>234.43322462376338</v>
      </c>
      <c r="P31" s="79">
        <f t="shared" si="2"/>
        <v>232.41779077211481</v>
      </c>
      <c r="Q31" s="79"/>
    </row>
    <row r="32" spans="1:17" ht="27.6" x14ac:dyDescent="0.25">
      <c r="A32" s="153" t="s">
        <v>193</v>
      </c>
      <c r="B32" s="110"/>
      <c r="C32" s="109" t="s">
        <v>183</v>
      </c>
      <c r="D32" s="109" t="s">
        <v>456</v>
      </c>
      <c r="E32" s="110" t="s">
        <v>142</v>
      </c>
      <c r="F32" s="111" t="s">
        <v>194</v>
      </c>
      <c r="G32" s="206"/>
      <c r="H32" s="146">
        <v>257.57823392946563</v>
      </c>
      <c r="I32" s="146">
        <f t="shared" si="1"/>
        <v>669.70340821661068</v>
      </c>
      <c r="J32" s="190"/>
      <c r="K32" s="79" t="str">
        <f t="shared" si="0"/>
        <v>КД-К-61С Эконом</v>
      </c>
      <c r="O32" s="79">
        <v>262.12028414964249</v>
      </c>
      <c r="P32" s="79">
        <f t="shared" si="2"/>
        <v>257.57823392946563</v>
      </c>
      <c r="Q32" s="79"/>
    </row>
    <row r="33" spans="1:17" ht="27.6" x14ac:dyDescent="0.25">
      <c r="A33" s="153" t="s">
        <v>193</v>
      </c>
      <c r="B33" s="110"/>
      <c r="C33" s="109" t="s">
        <v>183</v>
      </c>
      <c r="D33" s="109" t="s">
        <v>455</v>
      </c>
      <c r="E33" s="110" t="s">
        <v>142</v>
      </c>
      <c r="F33" s="111" t="s">
        <v>194</v>
      </c>
      <c r="G33" s="206"/>
      <c r="H33" s="146">
        <v>325.98645650780793</v>
      </c>
      <c r="I33" s="146">
        <f t="shared" si="1"/>
        <v>847.56478692030066</v>
      </c>
      <c r="J33" s="190"/>
      <c r="K33" s="79" t="str">
        <f t="shared" si="0"/>
        <v>КД-К-61С Стандарт</v>
      </c>
      <c r="O33" s="79">
        <v>262.12028414964249</v>
      </c>
      <c r="P33" s="79">
        <f t="shared" si="2"/>
        <v>325.98645650780793</v>
      </c>
      <c r="Q33" s="79"/>
    </row>
    <row r="34" spans="1:17" ht="28.2" thickBot="1" x14ac:dyDescent="0.3">
      <c r="A34" s="153" t="s">
        <v>193</v>
      </c>
      <c r="B34" s="110"/>
      <c r="C34" s="109" t="s">
        <v>183</v>
      </c>
      <c r="D34" s="109" t="s">
        <v>546</v>
      </c>
      <c r="E34" s="110" t="s">
        <v>142</v>
      </c>
      <c r="F34" s="111" t="s">
        <v>194</v>
      </c>
      <c r="G34" s="206"/>
      <c r="H34" s="146">
        <v>364.9144816673608</v>
      </c>
      <c r="I34" s="146">
        <f t="shared" si="1"/>
        <v>948.7776523351381</v>
      </c>
      <c r="J34" s="190"/>
      <c r="K34" s="79" t="str">
        <f t="shared" si="0"/>
        <v>КД-К-61С Премиум</v>
      </c>
      <c r="O34" s="79">
        <v>262.12028414964249</v>
      </c>
      <c r="P34" s="79">
        <f t="shared" si="2"/>
        <v>364.9144816673608</v>
      </c>
      <c r="Q34" s="79"/>
    </row>
    <row r="35" spans="1:17" ht="15" x14ac:dyDescent="0.25">
      <c r="A35" s="95" t="s">
        <v>330</v>
      </c>
      <c r="B35" s="51"/>
      <c r="C35" s="97" t="s">
        <v>184</v>
      </c>
      <c r="D35" s="160" t="s">
        <v>352</v>
      </c>
      <c r="E35" s="51" t="s">
        <v>168</v>
      </c>
      <c r="F35" s="142" t="s">
        <v>45</v>
      </c>
      <c r="G35" s="207"/>
      <c r="H35" s="146">
        <v>704.79202454311167</v>
      </c>
      <c r="I35" s="146">
        <f t="shared" si="1"/>
        <v>1832.4592638120903</v>
      </c>
      <c r="J35" s="190"/>
      <c r="K35" s="79" t="str">
        <f t="shared" si="0"/>
        <v>ПКР-1 классификатор</v>
      </c>
      <c r="O35" s="79">
        <v>262.12028414964249</v>
      </c>
      <c r="P35" s="79">
        <f t="shared" si="2"/>
        <v>704.79202454311167</v>
      </c>
      <c r="Q35" s="79"/>
    </row>
    <row r="36" spans="1:17" ht="20.25" customHeight="1" x14ac:dyDescent="0.25">
      <c r="A36" s="28" t="s">
        <v>330</v>
      </c>
      <c r="B36" s="75"/>
      <c r="C36" s="96" t="s">
        <v>185</v>
      </c>
      <c r="D36" s="159" t="s">
        <v>352</v>
      </c>
      <c r="E36" s="75" t="s">
        <v>169</v>
      </c>
      <c r="F36" s="94" t="s">
        <v>45</v>
      </c>
      <c r="G36" s="204"/>
      <c r="H36" s="146">
        <v>440.17908315838594</v>
      </c>
      <c r="I36" s="146">
        <f t="shared" si="1"/>
        <v>1144.4656162118035</v>
      </c>
      <c r="J36" s="190"/>
      <c r="K36" s="79" t="str">
        <f t="shared" si="0"/>
        <v>ПКР-2 классификатор</v>
      </c>
      <c r="O36" s="79">
        <v>262.12028414964249</v>
      </c>
      <c r="P36" s="79">
        <f t="shared" si="2"/>
        <v>440.17908315838594</v>
      </c>
      <c r="Q36" s="79"/>
    </row>
    <row r="37" spans="1:17" ht="27.6" x14ac:dyDescent="0.25">
      <c r="A37" s="28" t="s">
        <v>330</v>
      </c>
      <c r="B37" s="75"/>
      <c r="C37" s="96" t="s">
        <v>186</v>
      </c>
      <c r="D37" s="159" t="s">
        <v>352</v>
      </c>
      <c r="E37" s="75" t="s">
        <v>192</v>
      </c>
      <c r="F37" s="94" t="s">
        <v>45</v>
      </c>
      <c r="G37" s="204"/>
      <c r="H37" s="146">
        <v>450.18361234125257</v>
      </c>
      <c r="I37" s="146">
        <f t="shared" si="1"/>
        <v>1170.4773920872567</v>
      </c>
      <c r="J37" s="190"/>
      <c r="K37" s="79" t="str">
        <f t="shared" ref="K37:K69" si="4">C37&amp;" "&amp;D37</f>
        <v>П 60-1 классификатор</v>
      </c>
      <c r="O37" s="79">
        <v>262.12028414964249</v>
      </c>
      <c r="P37" s="79">
        <f t="shared" si="2"/>
        <v>450.18361234125257</v>
      </c>
      <c r="Q37" s="79"/>
    </row>
    <row r="38" spans="1:17" ht="28.2" thickBot="1" x14ac:dyDescent="0.3">
      <c r="A38" s="77" t="s">
        <v>330</v>
      </c>
      <c r="B38" s="52"/>
      <c r="C38" s="125" t="s">
        <v>187</v>
      </c>
      <c r="D38" s="161" t="s">
        <v>352</v>
      </c>
      <c r="E38" s="52" t="s">
        <v>170</v>
      </c>
      <c r="F38" s="124" t="s">
        <v>45</v>
      </c>
      <c r="G38" s="208"/>
      <c r="H38" s="146">
        <v>598.71901726073929</v>
      </c>
      <c r="I38" s="146">
        <f t="shared" si="1"/>
        <v>1556.6694448779222</v>
      </c>
      <c r="J38" s="190"/>
      <c r="K38" s="79" t="str">
        <f t="shared" si="4"/>
        <v>П 60-3 классификатор</v>
      </c>
      <c r="O38" s="79">
        <v>262.12028414964249</v>
      </c>
      <c r="P38" s="79">
        <f t="shared" si="2"/>
        <v>598.71901726073929</v>
      </c>
      <c r="Q38" s="79"/>
    </row>
    <row r="39" spans="1:17" ht="15" x14ac:dyDescent="0.25">
      <c r="A39" s="147" t="s">
        <v>330</v>
      </c>
      <c r="B39" s="149"/>
      <c r="C39" s="148" t="s">
        <v>184</v>
      </c>
      <c r="D39" s="148"/>
      <c r="E39" s="149" t="s">
        <v>168</v>
      </c>
      <c r="F39" s="150" t="s">
        <v>45</v>
      </c>
      <c r="G39" s="202"/>
      <c r="H39" s="146">
        <v>2954.7002780981315</v>
      </c>
      <c r="I39" s="146">
        <f t="shared" si="1"/>
        <v>7682.2207230551421</v>
      </c>
      <c r="J39" s="190"/>
      <c r="K39" s="79" t="str">
        <f t="shared" si="4"/>
        <v xml:space="preserve">ПКР-1 </v>
      </c>
      <c r="O39" s="79">
        <v>262.12028414964249</v>
      </c>
      <c r="P39" s="79">
        <f t="shared" si="2"/>
        <v>2954.7002780981315</v>
      </c>
      <c r="Q39" s="79"/>
    </row>
    <row r="40" spans="1:17" ht="27.6" x14ac:dyDescent="0.25">
      <c r="A40" s="151" t="s">
        <v>330</v>
      </c>
      <c r="B40" s="104"/>
      <c r="C40" s="103" t="s">
        <v>185</v>
      </c>
      <c r="D40" s="96" t="s">
        <v>457</v>
      </c>
      <c r="E40" s="104" t="s">
        <v>169</v>
      </c>
      <c r="F40" s="105" t="s">
        <v>45</v>
      </c>
      <c r="G40" s="203"/>
      <c r="H40" s="146">
        <v>1945.4504138985567</v>
      </c>
      <c r="I40" s="146">
        <f t="shared" si="1"/>
        <v>5058.1710761362474</v>
      </c>
      <c r="J40" s="190"/>
      <c r="K40" s="79" t="str">
        <f t="shared" si="4"/>
        <v>ПКР-2 для Кр-2</v>
      </c>
      <c r="O40" s="79">
        <v>262.12028414964249</v>
      </c>
      <c r="P40" s="79">
        <f t="shared" si="2"/>
        <v>1945.4504138985567</v>
      </c>
      <c r="Q40" s="79"/>
    </row>
    <row r="41" spans="1:17" ht="27.6" x14ac:dyDescent="0.25">
      <c r="A41" s="28" t="s">
        <v>330</v>
      </c>
      <c r="B41" s="75"/>
      <c r="C41" s="96" t="s">
        <v>185</v>
      </c>
      <c r="D41" s="96" t="s">
        <v>458</v>
      </c>
      <c r="E41" s="75" t="s">
        <v>169</v>
      </c>
      <c r="F41" s="94" t="s">
        <v>45</v>
      </c>
      <c r="G41" s="204"/>
      <c r="H41" s="146">
        <v>666.20740310149927</v>
      </c>
      <c r="I41" s="146">
        <f t="shared" si="1"/>
        <v>1732.1392480638981</v>
      </c>
      <c r="J41" s="190"/>
      <c r="K41" s="79" t="str">
        <f t="shared" si="4"/>
        <v>ПКР-2 для КР-3</v>
      </c>
      <c r="O41" s="79">
        <v>262.12028414964249</v>
      </c>
      <c r="P41" s="79">
        <f t="shared" si="2"/>
        <v>666.20740310149927</v>
      </c>
      <c r="Q41" s="79"/>
    </row>
    <row r="42" spans="1:17" ht="27.6" x14ac:dyDescent="0.25">
      <c r="A42" s="152" t="s">
        <v>330</v>
      </c>
      <c r="B42" s="107"/>
      <c r="C42" s="112" t="s">
        <v>186</v>
      </c>
      <c r="D42" s="112"/>
      <c r="E42" s="107" t="s">
        <v>192</v>
      </c>
      <c r="F42" s="113" t="s">
        <v>45</v>
      </c>
      <c r="G42" s="209"/>
      <c r="H42" s="146">
        <v>526.37651533712665</v>
      </c>
      <c r="I42" s="146">
        <f t="shared" si="1"/>
        <v>1368.5789398765294</v>
      </c>
      <c r="J42" s="190"/>
      <c r="K42" s="79" t="str">
        <f t="shared" si="4"/>
        <v xml:space="preserve">П 60-1 </v>
      </c>
      <c r="O42" s="79">
        <v>262.12028414964249</v>
      </c>
      <c r="P42" s="79">
        <f t="shared" si="2"/>
        <v>526.37651533712665</v>
      </c>
      <c r="Q42" s="79"/>
    </row>
    <row r="43" spans="1:17" ht="27.6" x14ac:dyDescent="0.25">
      <c r="A43" s="153" t="s">
        <v>330</v>
      </c>
      <c r="B43" s="110"/>
      <c r="C43" s="109" t="s">
        <v>187</v>
      </c>
      <c r="D43" s="109" t="s">
        <v>189</v>
      </c>
      <c r="E43" s="110" t="s">
        <v>170</v>
      </c>
      <c r="F43" s="111" t="s">
        <v>45</v>
      </c>
      <c r="G43" s="206"/>
      <c r="H43" s="146">
        <v>0</v>
      </c>
      <c r="I43" s="146">
        <f t="shared" si="1"/>
        <v>0</v>
      </c>
      <c r="J43" s="190"/>
      <c r="K43" s="79" t="str">
        <f t="shared" si="4"/>
        <v>П 60-3 эконом</v>
      </c>
      <c r="O43" s="79">
        <v>262.12028414964249</v>
      </c>
      <c r="P43" s="79">
        <f t="shared" si="2"/>
        <v>0</v>
      </c>
      <c r="Q43" s="79"/>
    </row>
    <row r="44" spans="1:17" ht="27.6" x14ac:dyDescent="0.25">
      <c r="A44" s="153" t="s">
        <v>330</v>
      </c>
      <c r="B44" s="110"/>
      <c r="C44" s="109" t="s">
        <v>187</v>
      </c>
      <c r="D44" s="109" t="s">
        <v>190</v>
      </c>
      <c r="E44" s="110" t="s">
        <v>170</v>
      </c>
      <c r="F44" s="111" t="s">
        <v>45</v>
      </c>
      <c r="G44" s="206"/>
      <c r="H44" s="146">
        <v>1433.679004601425</v>
      </c>
      <c r="I44" s="146">
        <f t="shared" si="1"/>
        <v>3727.5654119637052</v>
      </c>
      <c r="J44" s="190"/>
      <c r="K44" s="79" t="str">
        <f t="shared" si="4"/>
        <v>П 60-3 стандарт</v>
      </c>
      <c r="O44" s="79">
        <v>262.12028414964249</v>
      </c>
      <c r="P44" s="79">
        <f t="shared" si="2"/>
        <v>1433.679004601425</v>
      </c>
      <c r="Q44" s="79"/>
    </row>
    <row r="45" spans="1:17" ht="28.2" thickBot="1" x14ac:dyDescent="0.3">
      <c r="A45" s="153" t="s">
        <v>330</v>
      </c>
      <c r="B45" s="110"/>
      <c r="C45" s="109" t="s">
        <v>187</v>
      </c>
      <c r="D45" s="109" t="s">
        <v>191</v>
      </c>
      <c r="E45" s="110" t="s">
        <v>170</v>
      </c>
      <c r="F45" s="111" t="s">
        <v>45</v>
      </c>
      <c r="G45" s="206"/>
      <c r="H45" s="146">
        <v>2645.9912755721152</v>
      </c>
      <c r="I45" s="146">
        <f t="shared" si="1"/>
        <v>6879.5773164875</v>
      </c>
      <c r="J45" s="190"/>
      <c r="K45" s="79" t="str">
        <f t="shared" si="4"/>
        <v>П 60-3 премиум</v>
      </c>
      <c r="O45" s="79">
        <v>262.12028414964249</v>
      </c>
      <c r="P45" s="79">
        <f t="shared" si="2"/>
        <v>2645.9912755721152</v>
      </c>
      <c r="Q45" s="79"/>
    </row>
    <row r="46" spans="1:17" ht="27.6" x14ac:dyDescent="0.25">
      <c r="A46" s="95" t="s">
        <v>242</v>
      </c>
      <c r="B46" s="51"/>
      <c r="C46" s="114" t="s">
        <v>258</v>
      </c>
      <c r="D46" s="160" t="s">
        <v>352</v>
      </c>
      <c r="E46" s="51" t="s">
        <v>244</v>
      </c>
      <c r="F46" s="115" t="s">
        <v>45</v>
      </c>
      <c r="G46" s="201"/>
      <c r="H46" s="146">
        <v>803.06243939430078</v>
      </c>
      <c r="I46" s="146">
        <f t="shared" si="1"/>
        <v>2087.9623424251822</v>
      </c>
      <c r="J46" s="190"/>
      <c r="K46" s="79" t="str">
        <f t="shared" si="4"/>
        <v>Премикс П 1-1 классификатор</v>
      </c>
      <c r="O46" s="79">
        <v>262.12028414964249</v>
      </c>
      <c r="P46" s="79">
        <f t="shared" si="2"/>
        <v>803.06243939430078</v>
      </c>
      <c r="Q46" s="79"/>
    </row>
    <row r="47" spans="1:17" ht="41.4" x14ac:dyDescent="0.25">
      <c r="A47" s="28" t="s">
        <v>242</v>
      </c>
      <c r="B47" s="75"/>
      <c r="C47" s="50" t="s">
        <v>259</v>
      </c>
      <c r="D47" s="159" t="s">
        <v>352</v>
      </c>
      <c r="E47" s="75" t="s">
        <v>245</v>
      </c>
      <c r="F47" s="29" t="s">
        <v>45</v>
      </c>
      <c r="G47" s="199"/>
      <c r="H47" s="146">
        <v>694.77249076875501</v>
      </c>
      <c r="I47" s="146">
        <f t="shared" si="1"/>
        <v>1806.4084759987632</v>
      </c>
      <c r="J47" s="190"/>
      <c r="K47" s="79" t="str">
        <f t="shared" si="4"/>
        <v>Премикс П 5-1 классификатор</v>
      </c>
      <c r="O47" s="79">
        <v>653.46150199887632</v>
      </c>
      <c r="P47" s="79">
        <f t="shared" si="2"/>
        <v>694.77249076875501</v>
      </c>
      <c r="Q47" s="79"/>
    </row>
    <row r="48" spans="1:17" ht="55.2" x14ac:dyDescent="0.25">
      <c r="A48" s="28" t="s">
        <v>242</v>
      </c>
      <c r="B48" s="75"/>
      <c r="C48" s="50" t="s">
        <v>260</v>
      </c>
      <c r="D48" s="159" t="s">
        <v>352</v>
      </c>
      <c r="E48" s="75" t="s">
        <v>78</v>
      </c>
      <c r="F48" s="29" t="s">
        <v>45</v>
      </c>
      <c r="G48" s="199"/>
      <c r="H48" s="146">
        <v>581.64500122796198</v>
      </c>
      <c r="I48" s="146">
        <f t="shared" si="1"/>
        <v>1512.2770031927012</v>
      </c>
      <c r="J48" s="190"/>
      <c r="K48" s="79" t="str">
        <f t="shared" si="4"/>
        <v>Премикс П 1-2 классификатор</v>
      </c>
      <c r="O48" s="79">
        <v>532.20510080114116</v>
      </c>
      <c r="P48" s="79">
        <f t="shared" si="2"/>
        <v>581.64500122796198</v>
      </c>
      <c r="Q48" s="79"/>
    </row>
    <row r="49" spans="1:21" ht="27.6" x14ac:dyDescent="0.25">
      <c r="A49" s="28" t="s">
        <v>242</v>
      </c>
      <c r="B49" s="75"/>
      <c r="C49" s="50" t="s">
        <v>261</v>
      </c>
      <c r="D49" s="159" t="s">
        <v>352</v>
      </c>
      <c r="E49" s="75" t="s">
        <v>246</v>
      </c>
      <c r="F49" s="29" t="s">
        <v>45</v>
      </c>
      <c r="G49" s="199"/>
      <c r="H49" s="146">
        <v>841.89119027634422</v>
      </c>
      <c r="I49" s="146">
        <f t="shared" si="1"/>
        <v>2188.9170947184953</v>
      </c>
      <c r="J49" s="190"/>
      <c r="K49" s="79" t="str">
        <f t="shared" si="4"/>
        <v>Премикс П 5-1 Р Хайсекс классификатор</v>
      </c>
      <c r="O49" s="79">
        <v>797.12069421741091</v>
      </c>
      <c r="P49" s="79">
        <f t="shared" si="2"/>
        <v>841.89119027634422</v>
      </c>
      <c r="Q49" s="79"/>
    </row>
    <row r="50" spans="1:21" ht="27.6" x14ac:dyDescent="0.25">
      <c r="A50" s="28" t="s">
        <v>242</v>
      </c>
      <c r="B50" s="75"/>
      <c r="C50" s="50" t="s">
        <v>262</v>
      </c>
      <c r="D50" s="159" t="s">
        <v>352</v>
      </c>
      <c r="E50" s="75" t="s">
        <v>247</v>
      </c>
      <c r="F50" s="29" t="s">
        <v>45</v>
      </c>
      <c r="G50" s="199"/>
      <c r="H50" s="146">
        <v>699.49367688802022</v>
      </c>
      <c r="I50" s="146">
        <f t="shared" si="1"/>
        <v>1818.6835599088527</v>
      </c>
      <c r="J50" s="190"/>
      <c r="K50" s="79" t="str">
        <f t="shared" si="4"/>
        <v>Премикс П 5-2 Р Хайсекс классификатор</v>
      </c>
      <c r="O50" s="79">
        <v>654.41576731710825</v>
      </c>
      <c r="P50" s="79">
        <f t="shared" si="2"/>
        <v>699.49367688802022</v>
      </c>
      <c r="Q50" s="79"/>
    </row>
    <row r="51" spans="1:21" ht="27.6" x14ac:dyDescent="0.25">
      <c r="A51" s="28" t="s">
        <v>242</v>
      </c>
      <c r="B51" s="75"/>
      <c r="C51" s="50" t="s">
        <v>263</v>
      </c>
      <c r="D51" s="159" t="s">
        <v>352</v>
      </c>
      <c r="E51" s="75" t="s">
        <v>248</v>
      </c>
      <c r="F51" s="29" t="s">
        <v>45</v>
      </c>
      <c r="G51" s="199"/>
      <c r="H51" s="146">
        <v>720.98650475738759</v>
      </c>
      <c r="I51" s="146">
        <f t="shared" si="1"/>
        <v>1874.5649123692078</v>
      </c>
      <c r="J51" s="190"/>
      <c r="K51" s="79" t="str">
        <f t="shared" si="4"/>
        <v>Премикс П 1-1 Р Хайсекс классификатор</v>
      </c>
      <c r="O51" s="79">
        <v>674.65757604576368</v>
      </c>
      <c r="P51" s="79">
        <f t="shared" si="2"/>
        <v>720.98650475738759</v>
      </c>
      <c r="Q51" s="79"/>
    </row>
    <row r="52" spans="1:21" ht="27.6" x14ac:dyDescent="0.25">
      <c r="A52" s="28" t="s">
        <v>242</v>
      </c>
      <c r="B52" s="75"/>
      <c r="C52" s="50" t="s">
        <v>264</v>
      </c>
      <c r="D52" s="159" t="s">
        <v>352</v>
      </c>
      <c r="E52" s="75" t="s">
        <v>249</v>
      </c>
      <c r="F52" s="29" t="s">
        <v>45</v>
      </c>
      <c r="G52" s="199"/>
      <c r="H52" s="146">
        <v>841.89119027634422</v>
      </c>
      <c r="I52" s="146">
        <f t="shared" si="1"/>
        <v>2188.9170947184953</v>
      </c>
      <c r="J52" s="190"/>
      <c r="K52" s="79" t="str">
        <f t="shared" si="4"/>
        <v>Премикс П 5-1 Хайсекс классификатор</v>
      </c>
      <c r="O52" s="79">
        <v>797.12069421741091</v>
      </c>
      <c r="P52" s="79">
        <f t="shared" si="2"/>
        <v>841.89119027634422</v>
      </c>
      <c r="Q52" s="79"/>
    </row>
    <row r="53" spans="1:21" ht="27.6" x14ac:dyDescent="0.25">
      <c r="A53" s="28" t="s">
        <v>242</v>
      </c>
      <c r="B53" s="75"/>
      <c r="C53" s="50" t="s">
        <v>265</v>
      </c>
      <c r="D53" s="159" t="s">
        <v>352</v>
      </c>
      <c r="E53" s="75" t="s">
        <v>250</v>
      </c>
      <c r="F53" s="29" t="s">
        <v>45</v>
      </c>
      <c r="G53" s="199"/>
      <c r="H53" s="146">
        <v>683.38977152605071</v>
      </c>
      <c r="I53" s="146">
        <f t="shared" si="1"/>
        <v>1776.8134059677318</v>
      </c>
      <c r="J53" s="190"/>
      <c r="K53" s="79" t="str">
        <f t="shared" si="4"/>
        <v>Премикс П 5-2 Хайсекс классификатор</v>
      </c>
      <c r="O53" s="79">
        <v>638.34987627919259</v>
      </c>
      <c r="P53" s="79">
        <f t="shared" si="2"/>
        <v>683.38977152605071</v>
      </c>
      <c r="Q53" s="79"/>
    </row>
    <row r="54" spans="1:21" ht="27.6" x14ac:dyDescent="0.25">
      <c r="A54" s="28" t="s">
        <v>242</v>
      </c>
      <c r="B54" s="75"/>
      <c r="C54" s="50" t="s">
        <v>266</v>
      </c>
      <c r="D54" s="159" t="s">
        <v>352</v>
      </c>
      <c r="E54" s="75" t="s">
        <v>251</v>
      </c>
      <c r="F54" s="29" t="s">
        <v>45</v>
      </c>
      <c r="G54" s="199"/>
      <c r="H54" s="146">
        <v>734.79932611935715</v>
      </c>
      <c r="I54" s="146">
        <f t="shared" si="1"/>
        <v>1910.4782479103287</v>
      </c>
      <c r="J54" s="190"/>
      <c r="K54" s="79" t="str">
        <f t="shared" si="4"/>
        <v>Премикс П 1-1 Хайсекс классификатор</v>
      </c>
      <c r="O54" s="79">
        <v>688.45959040773346</v>
      </c>
      <c r="P54" s="79">
        <f t="shared" si="2"/>
        <v>734.79932611935715</v>
      </c>
      <c r="Q54" s="79"/>
    </row>
    <row r="55" spans="1:21" ht="27.6" x14ac:dyDescent="0.25">
      <c r="A55" s="28" t="s">
        <v>243</v>
      </c>
      <c r="B55" s="75"/>
      <c r="C55" s="50" t="s">
        <v>267</v>
      </c>
      <c r="D55" s="159" t="s">
        <v>352</v>
      </c>
      <c r="E55" s="75" t="s">
        <v>252</v>
      </c>
      <c r="F55" s="29" t="s">
        <v>45</v>
      </c>
      <c r="G55" s="199"/>
      <c r="H55" s="146">
        <v>823.39988404797907</v>
      </c>
      <c r="I55" s="146">
        <f t="shared" si="1"/>
        <v>2140.8396985247455</v>
      </c>
      <c r="J55" s="190"/>
      <c r="K55" s="79" t="str">
        <f t="shared" si="4"/>
        <v>Премикс П 5-1 Р Росс 308 классификатор</v>
      </c>
      <c r="O55" s="79">
        <v>771.79507221616302</v>
      </c>
      <c r="P55" s="79">
        <f t="shared" si="2"/>
        <v>823.39988404797907</v>
      </c>
      <c r="Q55" s="79"/>
    </row>
    <row r="56" spans="1:21" ht="27.6" x14ac:dyDescent="0.25">
      <c r="A56" s="28" t="s">
        <v>243</v>
      </c>
      <c r="B56" s="75"/>
      <c r="C56" s="50" t="s">
        <v>268</v>
      </c>
      <c r="D56" s="159" t="s">
        <v>352</v>
      </c>
      <c r="E56" s="75" t="s">
        <v>253</v>
      </c>
      <c r="F56" s="29" t="s">
        <v>45</v>
      </c>
      <c r="G56" s="199"/>
      <c r="H56" s="146">
        <v>759.57807286785862</v>
      </c>
      <c r="I56" s="146">
        <f t="shared" si="1"/>
        <v>1974.9029894564326</v>
      </c>
      <c r="J56" s="190"/>
      <c r="K56" s="79" t="str">
        <f t="shared" si="4"/>
        <v>Премикс П 5-2 Р Росс 308 классификатор</v>
      </c>
      <c r="O56" s="79">
        <v>707.53836489050195</v>
      </c>
      <c r="P56" s="79">
        <f t="shared" si="2"/>
        <v>759.57807286785862</v>
      </c>
      <c r="Q56" s="79"/>
    </row>
    <row r="57" spans="1:21" ht="27.6" x14ac:dyDescent="0.25">
      <c r="A57" s="28" t="s">
        <v>243</v>
      </c>
      <c r="B57" s="75"/>
      <c r="C57" s="50" t="s">
        <v>269</v>
      </c>
      <c r="D57" s="159" t="s">
        <v>352</v>
      </c>
      <c r="E57" s="75" t="s">
        <v>254</v>
      </c>
      <c r="F57" s="29" t="s">
        <v>45</v>
      </c>
      <c r="G57" s="199"/>
      <c r="H57" s="146">
        <v>993.65512544857927</v>
      </c>
      <c r="I57" s="146">
        <f t="shared" si="1"/>
        <v>2583.5033261663061</v>
      </c>
      <c r="J57" s="190"/>
      <c r="K57" s="79" t="str">
        <f t="shared" si="4"/>
        <v>Премикс П 1-1 Р Росс 308 классификатор</v>
      </c>
      <c r="O57" s="79">
        <v>940.19380678936068</v>
      </c>
      <c r="P57" s="79">
        <f t="shared" si="2"/>
        <v>993.65512544857927</v>
      </c>
      <c r="Q57" s="79"/>
    </row>
    <row r="58" spans="1:21" ht="27.6" x14ac:dyDescent="0.25">
      <c r="A58" s="28" t="s">
        <v>243</v>
      </c>
      <c r="B58" s="75"/>
      <c r="C58" s="50" t="s">
        <v>270</v>
      </c>
      <c r="D58" s="159" t="s">
        <v>352</v>
      </c>
      <c r="E58" s="75" t="s">
        <v>255</v>
      </c>
      <c r="F58" s="29" t="s">
        <v>45</v>
      </c>
      <c r="G58" s="199"/>
      <c r="H58" s="146">
        <v>925.87887012507065</v>
      </c>
      <c r="I58" s="146">
        <f t="shared" si="1"/>
        <v>2407.2850623251838</v>
      </c>
      <c r="J58" s="190"/>
      <c r="K58" s="79" t="str">
        <f t="shared" si="4"/>
        <v>Премикс П 5-1 Росс 308 классификатор</v>
      </c>
      <c r="O58" s="79">
        <v>875.73046969673396</v>
      </c>
      <c r="P58" s="79">
        <f t="shared" si="2"/>
        <v>925.87887012507065</v>
      </c>
      <c r="Q58" s="79"/>
    </row>
    <row r="59" spans="1:21" ht="27.6" x14ac:dyDescent="0.25">
      <c r="A59" s="28" t="s">
        <v>243</v>
      </c>
      <c r="B59" s="75"/>
      <c r="C59" s="50" t="s">
        <v>271</v>
      </c>
      <c r="D59" s="159" t="s">
        <v>352</v>
      </c>
      <c r="E59" s="75" t="s">
        <v>256</v>
      </c>
      <c r="F59" s="29" t="s">
        <v>45</v>
      </c>
      <c r="G59" s="199"/>
      <c r="H59" s="146">
        <v>815.54975965205745</v>
      </c>
      <c r="I59" s="146">
        <f t="shared" si="1"/>
        <v>2120.4293750953493</v>
      </c>
      <c r="J59" s="190"/>
      <c r="K59" s="79" t="str">
        <f t="shared" si="4"/>
        <v>Премикс П 5-2 Росс 308 классификатор</v>
      </c>
      <c r="O59" s="79">
        <v>762.9951862267701</v>
      </c>
      <c r="P59" s="79">
        <f t="shared" si="2"/>
        <v>815.54975965205745</v>
      </c>
      <c r="Q59" s="79"/>
    </row>
    <row r="60" spans="1:21" ht="28.2" thickBot="1" x14ac:dyDescent="0.3">
      <c r="A60" s="77" t="s">
        <v>243</v>
      </c>
      <c r="B60" s="52"/>
      <c r="C60" s="102" t="s">
        <v>272</v>
      </c>
      <c r="D60" s="161" t="s">
        <v>352</v>
      </c>
      <c r="E60" s="52" t="s">
        <v>257</v>
      </c>
      <c r="F60" s="78" t="s">
        <v>45</v>
      </c>
      <c r="G60" s="200"/>
      <c r="H60" s="146">
        <v>741.87654525069138</v>
      </c>
      <c r="I60" s="146">
        <f t="shared" si="1"/>
        <v>1928.8790176517975</v>
      </c>
      <c r="J60" s="190"/>
      <c r="K60" s="79" t="str">
        <f t="shared" si="4"/>
        <v>Премикс П 6-1 Росс 308 классификатор</v>
      </c>
      <c r="O60" s="79">
        <v>689.18428799094715</v>
      </c>
      <c r="P60" s="79">
        <f t="shared" si="2"/>
        <v>741.87654525069138</v>
      </c>
      <c r="Q60" s="79"/>
    </row>
    <row r="61" spans="1:21" ht="15" hidden="1" x14ac:dyDescent="0.25">
      <c r="A61" s="144" t="s">
        <v>49</v>
      </c>
      <c r="B61" s="145"/>
      <c r="C61" s="97" t="s">
        <v>428</v>
      </c>
      <c r="D61" s="127" t="s">
        <v>191</v>
      </c>
      <c r="E61" s="51" t="s">
        <v>427</v>
      </c>
      <c r="F61" s="142" t="s">
        <v>50</v>
      </c>
      <c r="G61" s="207"/>
      <c r="H61" s="146" t="e">
        <v>#N/A</v>
      </c>
      <c r="I61" s="146" t="e">
        <f t="shared" si="1"/>
        <v>#N/A</v>
      </c>
      <c r="J61" s="190"/>
      <c r="K61" s="79" t="str">
        <f t="shared" si="4"/>
        <v>КЭ-110-2 премиум</v>
      </c>
      <c r="O61" s="79" t="e">
        <v>#N/A</v>
      </c>
      <c r="P61" s="79" t="e">
        <f t="shared" si="2"/>
        <v>#N/A</v>
      </c>
      <c r="Q61" s="79"/>
    </row>
    <row r="62" spans="1:21" ht="27.6" x14ac:dyDescent="0.25">
      <c r="A62" s="101" t="s">
        <v>49</v>
      </c>
      <c r="B62" s="64"/>
      <c r="C62" s="96" t="s">
        <v>551</v>
      </c>
      <c r="D62" s="158"/>
      <c r="E62" s="75" t="s">
        <v>488</v>
      </c>
      <c r="F62" s="94" t="s">
        <v>487</v>
      </c>
      <c r="G62" s="204"/>
      <c r="H62" s="146">
        <v>310.57313953698105</v>
      </c>
      <c r="I62" s="146">
        <f t="shared" si="1"/>
        <v>807.4901627961508</v>
      </c>
      <c r="J62" s="190"/>
      <c r="K62" s="79" t="str">
        <f t="shared" si="4"/>
        <v xml:space="preserve">К-111-ЭП </v>
      </c>
      <c r="O62" s="79">
        <v>367.10104927793111</v>
      </c>
      <c r="P62" s="79">
        <f t="shared" si="2"/>
        <v>310.57313953698105</v>
      </c>
      <c r="Q62" s="79"/>
      <c r="U62" s="189"/>
    </row>
    <row r="63" spans="1:21" ht="15" x14ac:dyDescent="0.25">
      <c r="A63" s="101" t="s">
        <v>49</v>
      </c>
      <c r="B63" s="64"/>
      <c r="C63" s="96" t="s">
        <v>486</v>
      </c>
      <c r="D63" s="158"/>
      <c r="E63" s="75" t="s">
        <v>427</v>
      </c>
      <c r="F63" s="94" t="s">
        <v>552</v>
      </c>
      <c r="G63" s="204"/>
      <c r="H63" s="146">
        <v>451.95991060847535</v>
      </c>
      <c r="I63" s="146">
        <f t="shared" si="1"/>
        <v>1175.0957675820359</v>
      </c>
      <c r="J63" s="190"/>
      <c r="K63" s="79" t="str">
        <f t="shared" si="4"/>
        <v xml:space="preserve">К-110 </v>
      </c>
      <c r="O63" s="79">
        <v>563.3342199907579</v>
      </c>
      <c r="P63" s="79">
        <f t="shared" si="2"/>
        <v>451.95991060847535</v>
      </c>
      <c r="Q63" s="79"/>
    </row>
    <row r="64" spans="1:21" ht="15" hidden="1" x14ac:dyDescent="0.25">
      <c r="A64" s="28" t="s">
        <v>49</v>
      </c>
      <c r="B64" s="75" t="s">
        <v>75</v>
      </c>
      <c r="C64" s="96" t="s">
        <v>77</v>
      </c>
      <c r="D64" s="158" t="s">
        <v>191</v>
      </c>
      <c r="E64" s="229" t="s">
        <v>418</v>
      </c>
      <c r="F64" s="94" t="s">
        <v>429</v>
      </c>
      <c r="G64" s="204"/>
      <c r="H64" s="146" t="e">
        <v>#REF!</v>
      </c>
      <c r="I64" s="146" t="e">
        <f t="shared" ref="I64:I118" si="5">H64*$L$1</f>
        <v>#REF!</v>
      </c>
      <c r="J64" s="190"/>
      <c r="K64" s="79" t="str">
        <f t="shared" si="4"/>
        <v>К-115 премиум</v>
      </c>
      <c r="O64" s="79" t="e">
        <v>#N/A</v>
      </c>
      <c r="P64" s="79" t="e">
        <f t="shared" ref="P64:P87" si="6">H64-J64</f>
        <v>#REF!</v>
      </c>
      <c r="Q64" s="79"/>
    </row>
    <row r="65" spans="1:17" ht="17.399999999999999" hidden="1" customHeight="1" x14ac:dyDescent="0.25">
      <c r="A65" s="28" t="s">
        <v>49</v>
      </c>
      <c r="B65" s="75" t="s">
        <v>75</v>
      </c>
      <c r="C65" s="96" t="s">
        <v>77</v>
      </c>
      <c r="D65" s="158" t="s">
        <v>190</v>
      </c>
      <c r="E65" s="229"/>
      <c r="F65" s="94" t="s">
        <v>429</v>
      </c>
      <c r="G65" s="204"/>
      <c r="H65" s="146" t="e">
        <v>#REF!</v>
      </c>
      <c r="I65" s="146" t="e">
        <f t="shared" si="5"/>
        <v>#REF!</v>
      </c>
      <c r="J65" s="190"/>
      <c r="K65" s="79" t="str">
        <f t="shared" si="4"/>
        <v>К-115 стандарт</v>
      </c>
      <c r="O65" s="79" t="e">
        <v>#N/A</v>
      </c>
      <c r="P65" s="79" t="e">
        <f t="shared" si="6"/>
        <v>#REF!</v>
      </c>
      <c r="Q65" s="79"/>
    </row>
    <row r="66" spans="1:17" ht="15.6" hidden="1" thickBot="1" x14ac:dyDescent="0.3">
      <c r="A66" s="77" t="s">
        <v>49</v>
      </c>
      <c r="B66" s="52" t="s">
        <v>75</v>
      </c>
      <c r="C66" s="125" t="s">
        <v>77</v>
      </c>
      <c r="D66" s="128" t="s">
        <v>189</v>
      </c>
      <c r="E66" s="230"/>
      <c r="F66" s="124" t="s">
        <v>429</v>
      </c>
      <c r="G66" s="208"/>
      <c r="H66" s="146" t="e">
        <v>#REF!</v>
      </c>
      <c r="I66" s="146" t="e">
        <f t="shared" si="5"/>
        <v>#REF!</v>
      </c>
      <c r="J66" s="190"/>
      <c r="K66" s="79" t="str">
        <f t="shared" si="4"/>
        <v>К-115 эконом</v>
      </c>
      <c r="O66" s="79" t="e">
        <v>#N/A</v>
      </c>
      <c r="P66" s="79" t="e">
        <f t="shared" si="6"/>
        <v>#REF!</v>
      </c>
      <c r="Q66" s="79"/>
    </row>
    <row r="67" spans="1:17" ht="34.5" hidden="1" customHeight="1" x14ac:dyDescent="0.25">
      <c r="A67" s="95" t="s">
        <v>326</v>
      </c>
      <c r="B67" s="51" t="s">
        <v>78</v>
      </c>
      <c r="C67" s="114" t="s">
        <v>422</v>
      </c>
      <c r="D67" s="114" t="s">
        <v>459</v>
      </c>
      <c r="E67" s="51" t="s">
        <v>423</v>
      </c>
      <c r="F67" s="115" t="s">
        <v>45</v>
      </c>
      <c r="G67" s="201"/>
      <c r="H67" s="146" t="e">
        <v>#REF!</v>
      </c>
      <c r="I67" s="146" t="e">
        <f t="shared" si="5"/>
        <v>#REF!</v>
      </c>
      <c r="J67" s="190"/>
      <c r="K67" s="79" t="str">
        <f t="shared" si="4"/>
        <v>ПА П1-2 краситель</v>
      </c>
      <c r="O67" s="79">
        <v>8777.5903484532246</v>
      </c>
      <c r="P67" s="79" t="e">
        <f t="shared" si="6"/>
        <v>#REF!</v>
      </c>
      <c r="Q67" s="79"/>
    </row>
    <row r="68" spans="1:17" ht="34.5" customHeight="1" x14ac:dyDescent="0.25">
      <c r="A68" s="28" t="s">
        <v>326</v>
      </c>
      <c r="B68" s="174"/>
      <c r="C68" s="76" t="s">
        <v>481</v>
      </c>
      <c r="D68" s="76"/>
      <c r="E68" s="75" t="s">
        <v>482</v>
      </c>
      <c r="F68" s="29" t="s">
        <v>45</v>
      </c>
      <c r="G68" s="199"/>
      <c r="H68" s="146">
        <v>1048.6697268052558</v>
      </c>
      <c r="I68" s="146">
        <f t="shared" si="5"/>
        <v>2726.541289693665</v>
      </c>
      <c r="J68" s="190"/>
      <c r="K68" s="79" t="str">
        <f t="shared" si="4"/>
        <v xml:space="preserve">ПА ПЦВ </v>
      </c>
      <c r="O68" s="79">
        <v>1029.1714369982747</v>
      </c>
      <c r="P68" s="79">
        <f t="shared" si="6"/>
        <v>1048.6697268052558</v>
      </c>
      <c r="Q68" s="79"/>
    </row>
    <row r="69" spans="1:17" ht="15.75" hidden="1" customHeight="1" x14ac:dyDescent="0.25">
      <c r="A69" s="28" t="s">
        <v>326</v>
      </c>
      <c r="B69" s="75" t="s">
        <v>327</v>
      </c>
      <c r="C69" s="50" t="s">
        <v>422</v>
      </c>
      <c r="D69" s="50"/>
      <c r="E69" s="75" t="s">
        <v>424</v>
      </c>
      <c r="F69" s="29" t="s">
        <v>45</v>
      </c>
      <c r="G69" s="199"/>
      <c r="H69" s="146" t="e">
        <v>#REF!</v>
      </c>
      <c r="I69" s="146" t="e">
        <f t="shared" si="5"/>
        <v>#REF!</v>
      </c>
      <c r="J69" s="190"/>
      <c r="K69" s="79" t="str">
        <f t="shared" si="4"/>
        <v xml:space="preserve">ПА П1-2 </v>
      </c>
      <c r="O69" s="79">
        <v>756.72055984549809</v>
      </c>
      <c r="P69" s="79" t="e">
        <f t="shared" si="6"/>
        <v>#REF!</v>
      </c>
      <c r="Q69" s="79"/>
    </row>
    <row r="70" spans="1:17" ht="28.5" customHeight="1" thickBot="1" x14ac:dyDescent="0.3">
      <c r="A70" s="28" t="s">
        <v>326</v>
      </c>
      <c r="B70" s="75"/>
      <c r="C70" s="96" t="s">
        <v>426</v>
      </c>
      <c r="D70" s="96"/>
      <c r="E70" s="75" t="s">
        <v>425</v>
      </c>
      <c r="F70" s="29" t="s">
        <v>45</v>
      </c>
      <c r="G70" s="199"/>
      <c r="H70" s="146">
        <v>529.96672064676727</v>
      </c>
      <c r="I70" s="146">
        <f t="shared" si="5"/>
        <v>1377.913473681595</v>
      </c>
      <c r="J70" s="190"/>
      <c r="K70" s="79" t="str">
        <f t="shared" ref="K70" si="7">C70&amp;" "&amp;D70</f>
        <v xml:space="preserve">ПА ПК-100 </v>
      </c>
      <c r="O70" s="79">
        <v>493.05160687789345</v>
      </c>
      <c r="P70" s="79">
        <f t="shared" si="6"/>
        <v>529.96672064676727</v>
      </c>
      <c r="Q70" s="79"/>
    </row>
    <row r="71" spans="1:17" ht="27.6" x14ac:dyDescent="0.25">
      <c r="A71" s="95" t="s">
        <v>232</v>
      </c>
      <c r="B71" s="51"/>
      <c r="C71" s="114" t="s">
        <v>460</v>
      </c>
      <c r="D71" s="114"/>
      <c r="E71" s="51" t="s">
        <v>400</v>
      </c>
      <c r="F71" s="115" t="s">
        <v>241</v>
      </c>
      <c r="G71" s="201"/>
      <c r="H71" s="146">
        <v>397.67604005021093</v>
      </c>
      <c r="I71" s="146">
        <f t="shared" si="5"/>
        <v>1033.9577041305486</v>
      </c>
      <c r="J71" s="190"/>
      <c r="K71" s="79" t="str">
        <f t="shared" ref="K71:K79" si="8">C71&amp;" "&amp;D71</f>
        <v xml:space="preserve">КД-П-2-1 </v>
      </c>
      <c r="O71" s="79">
        <v>408.87539613795502</v>
      </c>
      <c r="P71" s="79">
        <f t="shared" si="6"/>
        <v>397.67604005021093</v>
      </c>
      <c r="Q71" s="79"/>
    </row>
    <row r="72" spans="1:17" ht="27.6" x14ac:dyDescent="0.25">
      <c r="A72" s="28" t="s">
        <v>232</v>
      </c>
      <c r="B72" s="143"/>
      <c r="C72" s="87" t="s">
        <v>398</v>
      </c>
      <c r="D72" s="87"/>
      <c r="E72" s="75" t="s">
        <v>400</v>
      </c>
      <c r="F72" s="93" t="s">
        <v>241</v>
      </c>
      <c r="G72" s="210"/>
      <c r="H72" s="146">
        <v>345.52938022355715</v>
      </c>
      <c r="I72" s="146">
        <f t="shared" si="5"/>
        <v>898.37638858124865</v>
      </c>
      <c r="J72" s="190"/>
      <c r="K72" s="79" t="str">
        <f t="shared" si="8"/>
        <v xml:space="preserve">КД-П-2-2 </v>
      </c>
      <c r="O72" s="79">
        <v>352.65639255221748</v>
      </c>
      <c r="P72" s="79">
        <f t="shared" si="6"/>
        <v>345.52938022355715</v>
      </c>
      <c r="Q72" s="79"/>
    </row>
    <row r="73" spans="1:17" ht="27.6" x14ac:dyDescent="0.25">
      <c r="A73" s="28" t="s">
        <v>232</v>
      </c>
      <c r="B73" s="143"/>
      <c r="C73" s="96" t="s">
        <v>461</v>
      </c>
      <c r="D73" s="87"/>
      <c r="E73" s="75" t="s">
        <v>235</v>
      </c>
      <c r="F73" s="94" t="s">
        <v>241</v>
      </c>
      <c r="G73" s="204"/>
      <c r="H73" s="146">
        <v>282.13534529130646</v>
      </c>
      <c r="I73" s="146">
        <f t="shared" si="5"/>
        <v>733.55189775739689</v>
      </c>
      <c r="J73" s="190"/>
      <c r="K73" s="79" t="str">
        <f t="shared" si="8"/>
        <v xml:space="preserve">КД-П-3 </v>
      </c>
      <c r="O73" s="79">
        <v>287.89118092464787</v>
      </c>
      <c r="P73" s="79">
        <f t="shared" si="6"/>
        <v>282.13534529130646</v>
      </c>
      <c r="Q73" s="79"/>
    </row>
    <row r="74" spans="1:17" ht="27.6" x14ac:dyDescent="0.25">
      <c r="A74" s="28" t="s">
        <v>232</v>
      </c>
      <c r="B74" s="143"/>
      <c r="C74" s="96" t="s">
        <v>462</v>
      </c>
      <c r="D74" s="87"/>
      <c r="E74" s="75" t="s">
        <v>236</v>
      </c>
      <c r="F74" s="94" t="s">
        <v>241</v>
      </c>
      <c r="G74" s="204"/>
      <c r="H74" s="146">
        <v>348.12311124722174</v>
      </c>
      <c r="I74" s="146">
        <f t="shared" si="5"/>
        <v>905.12008924277654</v>
      </c>
      <c r="J74" s="190"/>
      <c r="K74" s="79" t="str">
        <f t="shared" si="8"/>
        <v xml:space="preserve">КД-П-1-14 </v>
      </c>
      <c r="O74" s="79">
        <v>349.00742010882408</v>
      </c>
      <c r="P74" s="79">
        <f t="shared" si="6"/>
        <v>348.12311124722174</v>
      </c>
      <c r="Q74" s="79"/>
    </row>
    <row r="75" spans="1:17" ht="27.6" x14ac:dyDescent="0.25">
      <c r="A75" s="28" t="s">
        <v>232</v>
      </c>
      <c r="B75" s="143"/>
      <c r="C75" s="96" t="s">
        <v>463</v>
      </c>
      <c r="D75" s="87"/>
      <c r="E75" s="75" t="s">
        <v>237</v>
      </c>
      <c r="F75" s="94" t="s">
        <v>241</v>
      </c>
      <c r="G75" s="204"/>
      <c r="H75" s="146">
        <v>319.49084037891112</v>
      </c>
      <c r="I75" s="146">
        <f t="shared" si="5"/>
        <v>830.6761849851689</v>
      </c>
      <c r="J75" s="190"/>
      <c r="K75" s="79" t="str">
        <f t="shared" si="8"/>
        <v xml:space="preserve">КД-П-1-15 </v>
      </c>
      <c r="O75" s="79">
        <v>318.34870244121822</v>
      </c>
      <c r="P75" s="79">
        <f t="shared" si="6"/>
        <v>319.49084037891112</v>
      </c>
      <c r="Q75" s="79"/>
    </row>
    <row r="76" spans="1:17" ht="15" x14ac:dyDescent="0.25">
      <c r="A76" s="28" t="s">
        <v>232</v>
      </c>
      <c r="B76" s="143"/>
      <c r="C76" s="96" t="s">
        <v>464</v>
      </c>
      <c r="D76" s="87"/>
      <c r="E76" s="75" t="s">
        <v>401</v>
      </c>
      <c r="F76" s="94" t="s">
        <v>241</v>
      </c>
      <c r="G76" s="204"/>
      <c r="H76" s="146">
        <v>304.96517074576889</v>
      </c>
      <c r="I76" s="146">
        <f t="shared" si="5"/>
        <v>792.90944393899917</v>
      </c>
      <c r="J76" s="190"/>
      <c r="K76" s="79" t="str">
        <f t="shared" si="8"/>
        <v xml:space="preserve">КД-П-1-16 </v>
      </c>
      <c r="O76" s="79">
        <v>305.42027269347068</v>
      </c>
      <c r="P76" s="79">
        <f t="shared" si="6"/>
        <v>304.96517074576889</v>
      </c>
      <c r="Q76" s="79"/>
    </row>
    <row r="77" spans="1:17" ht="27.6" x14ac:dyDescent="0.25">
      <c r="A77" s="28" t="s">
        <v>232</v>
      </c>
      <c r="B77" s="143"/>
      <c r="C77" s="96" t="s">
        <v>462</v>
      </c>
      <c r="D77" s="87" t="s">
        <v>459</v>
      </c>
      <c r="E77" s="75" t="s">
        <v>236</v>
      </c>
      <c r="F77" s="94" t="s">
        <v>241</v>
      </c>
      <c r="G77" s="204"/>
      <c r="H77" s="146">
        <v>349.50225692481433</v>
      </c>
      <c r="I77" s="146">
        <f t="shared" si="5"/>
        <v>908.70586800451724</v>
      </c>
      <c r="J77" s="190"/>
      <c r="K77" s="79" t="str">
        <f t="shared" si="8"/>
        <v>КД-П-1-14 краситель</v>
      </c>
      <c r="O77" s="79">
        <v>350.32897347014142</v>
      </c>
      <c r="P77" s="79">
        <f t="shared" si="6"/>
        <v>349.50225692481433</v>
      </c>
      <c r="Q77" s="79"/>
    </row>
    <row r="78" spans="1:17" ht="27.6" x14ac:dyDescent="0.25">
      <c r="A78" s="28" t="s">
        <v>232</v>
      </c>
      <c r="B78" s="143"/>
      <c r="C78" s="96" t="s">
        <v>463</v>
      </c>
      <c r="D78" s="87" t="s">
        <v>459</v>
      </c>
      <c r="E78" s="75" t="s">
        <v>237</v>
      </c>
      <c r="F78" s="94" t="s">
        <v>241</v>
      </c>
      <c r="G78" s="204"/>
      <c r="H78" s="146">
        <v>320.86998605650371</v>
      </c>
      <c r="I78" s="146">
        <f t="shared" si="5"/>
        <v>834.26196374690971</v>
      </c>
      <c r="J78" s="190"/>
      <c r="K78" s="79" t="str">
        <f t="shared" si="8"/>
        <v>КД-П-1-15 краситель</v>
      </c>
      <c r="O78" s="79">
        <v>319.67025580253556</v>
      </c>
      <c r="P78" s="79">
        <f t="shared" si="6"/>
        <v>320.86998605650371</v>
      </c>
      <c r="Q78" s="79"/>
    </row>
    <row r="79" spans="1:17" ht="15" x14ac:dyDescent="0.25">
      <c r="A79" s="28" t="s">
        <v>232</v>
      </c>
      <c r="B79" s="143"/>
      <c r="C79" s="96" t="s">
        <v>464</v>
      </c>
      <c r="D79" s="87" t="s">
        <v>459</v>
      </c>
      <c r="E79" s="75" t="s">
        <v>401</v>
      </c>
      <c r="F79" s="94" t="s">
        <v>241</v>
      </c>
      <c r="G79" s="204"/>
      <c r="H79" s="146">
        <v>306.34431642336148</v>
      </c>
      <c r="I79" s="146">
        <f t="shared" si="5"/>
        <v>796.49522270073987</v>
      </c>
      <c r="J79" s="190"/>
      <c r="K79" s="79" t="str">
        <f t="shared" si="8"/>
        <v>КД-П-1-16 краситель</v>
      </c>
      <c r="O79" s="79">
        <v>306.74182605478802</v>
      </c>
      <c r="P79" s="79">
        <f t="shared" si="6"/>
        <v>306.34431642336148</v>
      </c>
      <c r="Q79" s="79"/>
    </row>
    <row r="80" spans="1:17" ht="27.6" x14ac:dyDescent="0.25">
      <c r="A80" s="28" t="s">
        <v>233</v>
      </c>
      <c r="B80" s="143"/>
      <c r="C80" s="96" t="s">
        <v>465</v>
      </c>
      <c r="D80" s="87"/>
      <c r="E80" s="75" t="s">
        <v>238</v>
      </c>
      <c r="F80" s="93" t="s">
        <v>241</v>
      </c>
      <c r="G80" s="210"/>
      <c r="H80" s="146">
        <v>509.42628191336178</v>
      </c>
      <c r="I80" s="146">
        <f t="shared" si="5"/>
        <v>1324.5083329747406</v>
      </c>
      <c r="J80" s="190"/>
      <c r="K80" s="79" t="str">
        <f t="shared" ref="K80:K87" si="9">C80&amp;" "&amp;D80</f>
        <v xml:space="preserve">КД-П-5-1 </v>
      </c>
      <c r="O80" s="79">
        <v>518.46561843501593</v>
      </c>
      <c r="P80" s="79">
        <f t="shared" si="6"/>
        <v>509.42628191336178</v>
      </c>
      <c r="Q80" s="79"/>
    </row>
    <row r="81" spans="1:17" ht="27.6" x14ac:dyDescent="0.25">
      <c r="A81" s="28" t="s">
        <v>233</v>
      </c>
      <c r="B81" s="143"/>
      <c r="C81" s="96" t="s">
        <v>444</v>
      </c>
      <c r="D81" s="87"/>
      <c r="E81" s="75" t="s">
        <v>239</v>
      </c>
      <c r="F81" s="93" t="s">
        <v>241</v>
      </c>
      <c r="G81" s="210"/>
      <c r="H81" s="146">
        <v>514.39143947843627</v>
      </c>
      <c r="I81" s="146">
        <f t="shared" si="5"/>
        <v>1337.4177426439344</v>
      </c>
      <c r="J81" s="190"/>
      <c r="K81" s="79" t="str">
        <f t="shared" si="9"/>
        <v xml:space="preserve">КД-П-5-2 </v>
      </c>
      <c r="O81" s="79">
        <v>518.68966347749813</v>
      </c>
      <c r="P81" s="79">
        <f t="shared" si="6"/>
        <v>514.39143947843627</v>
      </c>
      <c r="Q81" s="79"/>
    </row>
    <row r="82" spans="1:17" ht="27.6" x14ac:dyDescent="0.25">
      <c r="A82" s="28" t="s">
        <v>233</v>
      </c>
      <c r="B82" s="143"/>
      <c r="C82" s="96" t="s">
        <v>399</v>
      </c>
      <c r="D82" s="87"/>
      <c r="E82" s="75" t="s">
        <v>240</v>
      </c>
      <c r="F82" s="93" t="s">
        <v>241</v>
      </c>
      <c r="G82" s="210"/>
      <c r="H82" s="146">
        <v>479.3056433685752</v>
      </c>
      <c r="I82" s="146">
        <f t="shared" si="5"/>
        <v>1246.1946727582956</v>
      </c>
      <c r="J82" s="190"/>
      <c r="K82" s="79" t="str">
        <f t="shared" si="9"/>
        <v xml:space="preserve">КД-П-6 </v>
      </c>
      <c r="O82" s="79">
        <v>477.57905385067221</v>
      </c>
      <c r="P82" s="79">
        <f t="shared" si="6"/>
        <v>479.3056433685752</v>
      </c>
      <c r="Q82" s="79"/>
    </row>
    <row r="83" spans="1:17" ht="55.2" x14ac:dyDescent="0.25">
      <c r="A83" s="28" t="s">
        <v>242</v>
      </c>
      <c r="B83" s="143"/>
      <c r="C83" s="94" t="s">
        <v>260</v>
      </c>
      <c r="D83" s="96"/>
      <c r="E83" s="75" t="s">
        <v>78</v>
      </c>
      <c r="F83" s="94" t="s">
        <v>45</v>
      </c>
      <c r="G83" s="204"/>
      <c r="H83" s="146">
        <v>1345.2924764955435</v>
      </c>
      <c r="I83" s="146">
        <f t="shared" si="5"/>
        <v>3497.7604388884133</v>
      </c>
      <c r="J83" s="190"/>
      <c r="K83" s="79" t="str">
        <f t="shared" si="9"/>
        <v xml:space="preserve">Премикс П 1-2 </v>
      </c>
      <c r="O83" s="79">
        <v>1330.0177161810473</v>
      </c>
      <c r="P83" s="79">
        <f t="shared" si="6"/>
        <v>1345.2924764955435</v>
      </c>
      <c r="Q83" s="79"/>
    </row>
    <row r="84" spans="1:17" ht="55.2" x14ac:dyDescent="0.25">
      <c r="A84" s="28" t="s">
        <v>242</v>
      </c>
      <c r="B84" s="143"/>
      <c r="C84" s="94" t="s">
        <v>260</v>
      </c>
      <c r="D84" s="87" t="s">
        <v>459</v>
      </c>
      <c r="E84" s="75" t="s">
        <v>78</v>
      </c>
      <c r="F84" s="94" t="s">
        <v>45</v>
      </c>
      <c r="G84" s="204"/>
      <c r="H84" s="146">
        <v>1472.9084362986905</v>
      </c>
      <c r="I84" s="146">
        <f t="shared" si="5"/>
        <v>3829.5619343765952</v>
      </c>
      <c r="J84" s="190"/>
      <c r="K84" s="79" t="str">
        <f t="shared" si="9"/>
        <v>Премикс П 1-2 краситель</v>
      </c>
      <c r="O84" s="79">
        <v>1452.3045081970861</v>
      </c>
      <c r="P84" s="79">
        <f t="shared" si="6"/>
        <v>1472.9084362986905</v>
      </c>
      <c r="Q84" s="79"/>
    </row>
    <row r="85" spans="1:17" ht="55.2" x14ac:dyDescent="0.25">
      <c r="A85" s="28" t="s">
        <v>242</v>
      </c>
      <c r="B85" s="143"/>
      <c r="C85" s="94" t="s">
        <v>260</v>
      </c>
      <c r="D85" s="87" t="s">
        <v>467</v>
      </c>
      <c r="E85" s="75" t="s">
        <v>78</v>
      </c>
      <c r="F85" s="94" t="s">
        <v>320</v>
      </c>
      <c r="G85" s="204"/>
      <c r="H85" s="146">
        <v>1451.7229899575145</v>
      </c>
      <c r="I85" s="146">
        <f t="shared" si="5"/>
        <v>3774.4797738895377</v>
      </c>
      <c r="J85" s="190"/>
      <c r="K85" s="79" t="str">
        <f t="shared" si="9"/>
        <v>Премикс П 1-2 фермент</v>
      </c>
      <c r="O85" s="79">
        <v>1435.4010350669016</v>
      </c>
      <c r="P85" s="79">
        <f t="shared" si="6"/>
        <v>1451.7229899575145</v>
      </c>
      <c r="Q85" s="79"/>
    </row>
    <row r="86" spans="1:17" ht="27.6" x14ac:dyDescent="0.25">
      <c r="A86" s="28" t="s">
        <v>243</v>
      </c>
      <c r="B86" s="143"/>
      <c r="C86" s="94" t="s">
        <v>402</v>
      </c>
      <c r="D86" s="96"/>
      <c r="E86" s="75" t="s">
        <v>255</v>
      </c>
      <c r="F86" s="94" t="s">
        <v>45</v>
      </c>
      <c r="G86" s="204"/>
      <c r="H86" s="146">
        <v>1591.2308921765125</v>
      </c>
      <c r="I86" s="146">
        <f t="shared" si="5"/>
        <v>4137.200319658933</v>
      </c>
      <c r="J86" s="190"/>
      <c r="K86" s="79" t="str">
        <f t="shared" si="9"/>
        <v xml:space="preserve">Премикс П 5-1-1 </v>
      </c>
      <c r="O86" s="79">
        <v>1564.5627472611448</v>
      </c>
      <c r="P86" s="79">
        <f t="shared" si="6"/>
        <v>1591.2308921765125</v>
      </c>
      <c r="Q86" s="79"/>
    </row>
    <row r="87" spans="1:17" ht="27.6" x14ac:dyDescent="0.25">
      <c r="A87" s="28" t="s">
        <v>243</v>
      </c>
      <c r="B87" s="143"/>
      <c r="C87" s="94" t="s">
        <v>403</v>
      </c>
      <c r="D87" s="96"/>
      <c r="E87" s="75" t="s">
        <v>256</v>
      </c>
      <c r="F87" s="94" t="s">
        <v>45</v>
      </c>
      <c r="G87" s="204"/>
      <c r="H87" s="146">
        <v>1664.359865535951</v>
      </c>
      <c r="I87" s="146">
        <f t="shared" si="5"/>
        <v>4327.3356503934729</v>
      </c>
      <c r="J87" s="190"/>
      <c r="K87" s="79" t="str">
        <f t="shared" si="9"/>
        <v xml:space="preserve">Премикс П 5-2-1 </v>
      </c>
      <c r="O87" s="79">
        <v>1637.0386578295859</v>
      </c>
      <c r="P87" s="79">
        <f t="shared" si="6"/>
        <v>1664.359865535951</v>
      </c>
      <c r="Q87" s="79"/>
    </row>
    <row r="88" spans="1:17" ht="27.6" x14ac:dyDescent="0.25">
      <c r="A88" s="28" t="s">
        <v>243</v>
      </c>
      <c r="B88" s="143"/>
      <c r="C88" s="94" t="s">
        <v>404</v>
      </c>
      <c r="D88" s="96"/>
      <c r="E88" s="75" t="s">
        <v>257</v>
      </c>
      <c r="F88" s="94" t="s">
        <v>45</v>
      </c>
      <c r="G88" s="204"/>
      <c r="H88" s="146">
        <v>1563.9842830687176</v>
      </c>
      <c r="I88" s="146">
        <f t="shared" si="5"/>
        <v>4066.359135978666</v>
      </c>
      <c r="J88" s="190"/>
      <c r="K88" s="79" t="str">
        <f>C88&amp;" "&amp;D88</f>
        <v xml:space="preserve">Премикс П 6-1-1 </v>
      </c>
      <c r="O88" s="79">
        <v>1541.5674348605</v>
      </c>
      <c r="P88" s="79">
        <f>H88-J88</f>
        <v>1563.9842830687176</v>
      </c>
      <c r="Q88" s="79"/>
    </row>
    <row r="89" spans="1:17" ht="15" x14ac:dyDescent="0.25">
      <c r="A89" s="89"/>
      <c r="B89" s="89"/>
      <c r="C89" s="100"/>
      <c r="D89" s="100"/>
      <c r="E89" s="100"/>
      <c r="F89" s="89"/>
      <c r="G89" s="89"/>
      <c r="H89" s="116"/>
      <c r="I89" s="146"/>
      <c r="J89" s="190"/>
    </row>
    <row r="90" spans="1:17" ht="17.399999999999999" x14ac:dyDescent="0.25">
      <c r="A90" s="229" t="s">
        <v>621</v>
      </c>
      <c r="B90" s="89"/>
      <c r="C90" s="239" t="s">
        <v>622</v>
      </c>
      <c r="D90" s="240">
        <v>16429</v>
      </c>
      <c r="E90" s="241" t="s">
        <v>623</v>
      </c>
      <c r="F90" s="239" t="s">
        <v>50</v>
      </c>
      <c r="G90" s="197" t="s">
        <v>624</v>
      </c>
      <c r="H90" s="198">
        <v>2046.1364246699586</v>
      </c>
      <c r="I90" s="146">
        <f t="shared" si="5"/>
        <v>5319.9547041418928</v>
      </c>
      <c r="J90" s="190"/>
    </row>
    <row r="91" spans="1:17" ht="17.399999999999999" x14ac:dyDescent="0.25">
      <c r="A91" s="229"/>
      <c r="B91" s="89"/>
      <c r="C91" s="239"/>
      <c r="D91" s="240"/>
      <c r="E91" s="242"/>
      <c r="F91" s="239"/>
      <c r="G91" s="197" t="s">
        <v>625</v>
      </c>
      <c r="H91" s="198">
        <v>2029.4595015930356</v>
      </c>
      <c r="I91" s="146">
        <f t="shared" si="5"/>
        <v>5276.5947041418931</v>
      </c>
      <c r="J91" s="190"/>
    </row>
    <row r="92" spans="1:17" ht="17.399999999999999" x14ac:dyDescent="0.25">
      <c r="A92" s="229"/>
      <c r="C92" s="239" t="s">
        <v>622</v>
      </c>
      <c r="D92" s="240">
        <v>16430</v>
      </c>
      <c r="E92" s="241" t="s">
        <v>626</v>
      </c>
      <c r="F92" s="239" t="s">
        <v>50</v>
      </c>
      <c r="G92" s="197" t="s">
        <v>624</v>
      </c>
      <c r="H92" s="198">
        <v>2084.6651445429429</v>
      </c>
      <c r="I92" s="146">
        <f t="shared" si="5"/>
        <v>5420.1293758116517</v>
      </c>
      <c r="J92" s="190"/>
    </row>
    <row r="93" spans="1:17" ht="17.399999999999999" x14ac:dyDescent="0.25">
      <c r="A93" s="229"/>
      <c r="C93" s="239"/>
      <c r="D93" s="240"/>
      <c r="E93" s="242"/>
      <c r="F93" s="239"/>
      <c r="G93" s="197" t="s">
        <v>625</v>
      </c>
      <c r="H93" s="198">
        <v>2067.9882214660201</v>
      </c>
      <c r="I93" s="146">
        <f t="shared" si="5"/>
        <v>5376.7693758116529</v>
      </c>
      <c r="J93" s="190"/>
    </row>
    <row r="94" spans="1:17" ht="17.399999999999999" x14ac:dyDescent="0.25">
      <c r="A94" s="229"/>
      <c r="C94" s="239" t="s">
        <v>622</v>
      </c>
      <c r="D94" s="243">
        <v>16437</v>
      </c>
      <c r="E94" s="241" t="s">
        <v>627</v>
      </c>
      <c r="F94" s="239" t="s">
        <v>50</v>
      </c>
      <c r="G94" s="197" t="s">
        <v>624</v>
      </c>
      <c r="H94" s="198">
        <v>2181.0193178697709</v>
      </c>
      <c r="I94" s="146">
        <f t="shared" si="5"/>
        <v>5670.6502264614046</v>
      </c>
      <c r="J94" s="190"/>
    </row>
    <row r="95" spans="1:17" ht="17.399999999999999" x14ac:dyDescent="0.25">
      <c r="A95" s="229"/>
      <c r="C95" s="239"/>
      <c r="D95" s="243"/>
      <c r="E95" s="242"/>
      <c r="F95" s="239"/>
      <c r="G95" s="197" t="s">
        <v>625</v>
      </c>
      <c r="H95" s="198">
        <v>2164.3423947928482</v>
      </c>
      <c r="I95" s="146">
        <f t="shared" si="5"/>
        <v>5627.2902264614058</v>
      </c>
      <c r="J95" s="190"/>
    </row>
    <row r="96" spans="1:17" ht="17.399999999999999" x14ac:dyDescent="0.25">
      <c r="A96" s="229"/>
      <c r="C96" s="239" t="s">
        <v>622</v>
      </c>
      <c r="D96" s="243">
        <v>16439</v>
      </c>
      <c r="E96" s="241" t="s">
        <v>628</v>
      </c>
      <c r="F96" s="239" t="s">
        <v>50</v>
      </c>
      <c r="G96" s="197" t="s">
        <v>624</v>
      </c>
      <c r="H96" s="198">
        <v>1976.1041778004844</v>
      </c>
      <c r="I96" s="146">
        <f t="shared" si="5"/>
        <v>5137.8708622812601</v>
      </c>
      <c r="J96" s="190"/>
    </row>
    <row r="97" spans="1:16" ht="17.399999999999999" x14ac:dyDescent="0.25">
      <c r="A97" s="229"/>
      <c r="C97" s="239"/>
      <c r="D97" s="243"/>
      <c r="E97" s="242"/>
      <c r="F97" s="239"/>
      <c r="G97" s="197" t="s">
        <v>625</v>
      </c>
      <c r="H97" s="198">
        <v>1959.4272547235614</v>
      </c>
      <c r="I97" s="146">
        <f t="shared" si="5"/>
        <v>5094.5108622812595</v>
      </c>
      <c r="J97" s="190"/>
    </row>
    <row r="98" spans="1:16" ht="17.399999999999999" x14ac:dyDescent="0.25">
      <c r="A98" s="249" t="s">
        <v>629</v>
      </c>
      <c r="C98" s="239" t="s">
        <v>480</v>
      </c>
      <c r="D98" s="243">
        <v>16441</v>
      </c>
      <c r="E98" s="241" t="s">
        <v>630</v>
      </c>
      <c r="F98" s="239" t="s">
        <v>50</v>
      </c>
      <c r="G98" s="197" t="s">
        <v>624</v>
      </c>
      <c r="H98" s="198">
        <v>2257.7470363113189</v>
      </c>
      <c r="I98" s="146">
        <f t="shared" si="5"/>
        <v>5870.1422944094293</v>
      </c>
      <c r="J98" s="190"/>
    </row>
    <row r="99" spans="1:16" ht="17.399999999999999" x14ac:dyDescent="0.25">
      <c r="A99" s="250"/>
      <c r="C99" s="239"/>
      <c r="D99" s="243"/>
      <c r="E99" s="242"/>
      <c r="F99" s="239"/>
      <c r="G99" s="197" t="s">
        <v>625</v>
      </c>
      <c r="H99" s="198">
        <v>2241.0701132343961</v>
      </c>
      <c r="I99" s="146">
        <f t="shared" si="5"/>
        <v>5826.7822944094305</v>
      </c>
      <c r="J99" s="190"/>
    </row>
    <row r="100" spans="1:16" ht="17.399999999999999" x14ac:dyDescent="0.25">
      <c r="A100" s="250"/>
      <c r="C100" s="239" t="s">
        <v>480</v>
      </c>
      <c r="D100" s="243">
        <v>22164</v>
      </c>
      <c r="E100" s="241" t="s">
        <v>631</v>
      </c>
      <c r="F100" s="239" t="s">
        <v>50</v>
      </c>
      <c r="G100" s="197" t="s">
        <v>624</v>
      </c>
      <c r="H100" s="198">
        <v>2199.3596524471659</v>
      </c>
      <c r="I100" s="146">
        <f t="shared" si="5"/>
        <v>5718.3350963626317</v>
      </c>
      <c r="J100" s="190"/>
    </row>
    <row r="101" spans="1:16" ht="17.399999999999999" x14ac:dyDescent="0.25">
      <c r="A101" s="250"/>
      <c r="C101" s="239"/>
      <c r="D101" s="243"/>
      <c r="E101" s="242"/>
      <c r="F101" s="239"/>
      <c r="G101" s="197" t="s">
        <v>625</v>
      </c>
      <c r="H101" s="198">
        <v>2182.6827293702431</v>
      </c>
      <c r="I101" s="146">
        <f t="shared" si="5"/>
        <v>5674.975096362632</v>
      </c>
      <c r="J101" s="190"/>
    </row>
    <row r="102" spans="1:16" ht="17.399999999999999" x14ac:dyDescent="0.25">
      <c r="A102" s="250"/>
      <c r="C102" s="239" t="s">
        <v>480</v>
      </c>
      <c r="D102" s="243">
        <v>16440</v>
      </c>
      <c r="E102" s="241" t="s">
        <v>632</v>
      </c>
      <c r="F102" s="239" t="s">
        <v>50</v>
      </c>
      <c r="G102" s="197" t="s">
        <v>624</v>
      </c>
      <c r="H102" s="198">
        <v>2228.1195055880635</v>
      </c>
      <c r="I102" s="146">
        <f t="shared" si="5"/>
        <v>5793.1107145289652</v>
      </c>
      <c r="J102" s="190"/>
    </row>
    <row r="103" spans="1:16" ht="17.399999999999999" x14ac:dyDescent="0.25">
      <c r="A103" s="251"/>
      <c r="C103" s="239"/>
      <c r="D103" s="243"/>
      <c r="E103" s="242"/>
      <c r="F103" s="239"/>
      <c r="G103" s="197" t="s">
        <v>625</v>
      </c>
      <c r="H103" s="198">
        <v>2211.4425825111407</v>
      </c>
      <c r="I103" s="146">
        <f t="shared" si="5"/>
        <v>5749.7507145289665</v>
      </c>
      <c r="J103" s="190"/>
    </row>
    <row r="104" spans="1:16" ht="17.399999999999999" x14ac:dyDescent="0.25">
      <c r="A104" s="249" t="s">
        <v>633</v>
      </c>
      <c r="C104" s="244" t="s">
        <v>480</v>
      </c>
      <c r="D104" s="246">
        <v>14040</v>
      </c>
      <c r="E104" s="241" t="s">
        <v>634</v>
      </c>
      <c r="F104" s="244" t="s">
        <v>50</v>
      </c>
      <c r="G104" s="197" t="s">
        <v>624</v>
      </c>
      <c r="H104" s="198">
        <v>2006.0007273235799</v>
      </c>
      <c r="I104" s="146">
        <f t="shared" si="5"/>
        <v>5215.6018910413077</v>
      </c>
      <c r="J104" s="190"/>
    </row>
    <row r="105" spans="1:16" ht="17.399999999999999" x14ac:dyDescent="0.25">
      <c r="A105" s="250"/>
      <c r="C105" s="256"/>
      <c r="D105" s="257"/>
      <c r="E105" s="242"/>
      <c r="F105" s="256"/>
      <c r="G105" s="197" t="s">
        <v>625</v>
      </c>
      <c r="H105" s="198">
        <v>1989.3238042466569</v>
      </c>
      <c r="I105" s="146">
        <f t="shared" si="5"/>
        <v>5172.241891041308</v>
      </c>
      <c r="J105" s="190"/>
    </row>
    <row r="106" spans="1:16" ht="17.399999999999999" x14ac:dyDescent="0.25">
      <c r="A106" s="250"/>
      <c r="C106" s="244" t="s">
        <v>480</v>
      </c>
      <c r="D106" s="246">
        <v>14039</v>
      </c>
      <c r="E106" s="241" t="s">
        <v>635</v>
      </c>
      <c r="F106" s="244" t="s">
        <v>50</v>
      </c>
      <c r="G106" s="197" t="s">
        <v>624</v>
      </c>
      <c r="H106" s="198">
        <v>1973.5076446335802</v>
      </c>
      <c r="I106" s="146">
        <f t="shared" si="5"/>
        <v>5131.1198760473089</v>
      </c>
      <c r="J106" s="190"/>
    </row>
    <row r="107" spans="1:16" ht="17.399999999999999" x14ac:dyDescent="0.25">
      <c r="A107" s="250"/>
      <c r="C107" s="256"/>
      <c r="D107" s="257"/>
      <c r="E107" s="242"/>
      <c r="F107" s="256"/>
      <c r="G107" s="197" t="s">
        <v>625</v>
      </c>
      <c r="H107" s="198">
        <v>1956.8307215566572</v>
      </c>
      <c r="I107" s="146">
        <f t="shared" si="5"/>
        <v>5087.7598760473093</v>
      </c>
      <c r="J107" s="190"/>
    </row>
    <row r="108" spans="1:16" ht="17.399999999999999" x14ac:dyDescent="0.25">
      <c r="A108" s="250"/>
      <c r="C108" s="244" t="s">
        <v>480</v>
      </c>
      <c r="D108" s="246">
        <v>14038</v>
      </c>
      <c r="E108" s="241" t="s">
        <v>636</v>
      </c>
      <c r="F108" s="244" t="s">
        <v>50</v>
      </c>
      <c r="G108" s="197" t="s">
        <v>624</v>
      </c>
      <c r="H108" s="198">
        <v>1942.2573669435799</v>
      </c>
      <c r="I108" s="146">
        <f t="shared" si="5"/>
        <v>5049.8691540533082</v>
      </c>
      <c r="J108" s="190"/>
    </row>
    <row r="109" spans="1:16" ht="17.399999999999999" x14ac:dyDescent="0.25">
      <c r="A109" s="250"/>
      <c r="C109" s="245"/>
      <c r="D109" s="247"/>
      <c r="E109" s="248"/>
      <c r="F109" s="245"/>
      <c r="G109" s="220" t="s">
        <v>625</v>
      </c>
      <c r="H109" s="221">
        <v>1925.5804438666569</v>
      </c>
      <c r="I109" s="222">
        <f t="shared" si="5"/>
        <v>5006.5091540533076</v>
      </c>
      <c r="J109" s="190"/>
    </row>
    <row r="110" spans="1:16" ht="17.399999999999999" x14ac:dyDescent="0.25">
      <c r="A110" s="223" t="s">
        <v>733</v>
      </c>
      <c r="B110" s="223"/>
      <c r="C110" s="224" t="s">
        <v>650</v>
      </c>
      <c r="D110" s="224">
        <v>21220</v>
      </c>
      <c r="E110" s="224" t="s">
        <v>740</v>
      </c>
      <c r="F110" s="223" t="s">
        <v>241</v>
      </c>
      <c r="G110" s="223" t="s">
        <v>749</v>
      </c>
      <c r="H110" s="198">
        <v>432.90194050437174</v>
      </c>
      <c r="I110" s="225">
        <f>H110*$L$1</f>
        <v>1125.5450453113665</v>
      </c>
      <c r="J110" s="190"/>
      <c r="K110" s="1" t="str">
        <f>C110&amp;" "&amp;D110</f>
        <v>КД-П-24 21220</v>
      </c>
      <c r="L110" s="79"/>
    </row>
    <row r="111" spans="1:16" ht="17.399999999999999" x14ac:dyDescent="0.25">
      <c r="A111" s="252" t="s">
        <v>734</v>
      </c>
      <c r="B111" s="223"/>
      <c r="C111" s="224" t="s">
        <v>656</v>
      </c>
      <c r="D111" s="224">
        <v>21292</v>
      </c>
      <c r="E111" s="224" t="s">
        <v>741</v>
      </c>
      <c r="F111" s="94" t="s">
        <v>241</v>
      </c>
      <c r="G111" s="94" t="s">
        <v>749</v>
      </c>
      <c r="H111" s="198">
        <v>671.19914854927219</v>
      </c>
      <c r="I111" s="225">
        <f t="shared" si="5"/>
        <v>1745.1177862281077</v>
      </c>
      <c r="J111" s="190"/>
      <c r="K111" s="1" t="str">
        <f t="shared" ref="K111:K118" si="10">C111&amp;" "&amp;D111</f>
        <v>КД-П-11 21292</v>
      </c>
      <c r="L111" s="79"/>
      <c r="O111" s="79">
        <v>1435.4010350669016</v>
      </c>
      <c r="P111" s="79">
        <f>H111-J111</f>
        <v>671.19914854927219</v>
      </c>
    </row>
    <row r="112" spans="1:16" ht="17.399999999999999" x14ac:dyDescent="0.25">
      <c r="A112" s="253"/>
      <c r="B112" s="223"/>
      <c r="C112" s="224" t="s">
        <v>662</v>
      </c>
      <c r="D112" s="224">
        <v>21298</v>
      </c>
      <c r="E112" s="224" t="s">
        <v>742</v>
      </c>
      <c r="F112" s="94" t="s">
        <v>241</v>
      </c>
      <c r="G112" s="94" t="s">
        <v>749</v>
      </c>
      <c r="H112" s="198">
        <v>401.0273014509678</v>
      </c>
      <c r="I112" s="225">
        <f t="shared" si="5"/>
        <v>1042.6709837725164</v>
      </c>
      <c r="J112" s="190"/>
      <c r="K112" s="1" t="str">
        <f t="shared" si="10"/>
        <v>КД-П-16 21298</v>
      </c>
      <c r="L112" s="79"/>
      <c r="O112" s="79">
        <v>1564.5627472611448</v>
      </c>
      <c r="P112" s="79">
        <f t="shared" ref="P112:P114" si="11">H112-J112</f>
        <v>401.0273014509678</v>
      </c>
    </row>
    <row r="113" spans="1:16" ht="17.399999999999999" x14ac:dyDescent="0.25">
      <c r="A113" s="223" t="s">
        <v>735</v>
      </c>
      <c r="B113" s="223"/>
      <c r="C113" s="224" t="s">
        <v>685</v>
      </c>
      <c r="D113" s="224">
        <v>21231</v>
      </c>
      <c r="E113" s="224" t="s">
        <v>743</v>
      </c>
      <c r="F113" s="94" t="s">
        <v>674</v>
      </c>
      <c r="G113" s="94" t="s">
        <v>749</v>
      </c>
      <c r="H113" s="198">
        <v>259.38526111646371</v>
      </c>
      <c r="I113" s="225">
        <f t="shared" si="5"/>
        <v>674.40167890280566</v>
      </c>
      <c r="J113" s="190"/>
      <c r="K113" s="1" t="str">
        <f t="shared" si="10"/>
        <v>КК-82 21231</v>
      </c>
      <c r="L113" s="79"/>
      <c r="O113" s="79">
        <v>1637.0386578295859</v>
      </c>
      <c r="P113" s="79">
        <f t="shared" si="11"/>
        <v>259.38526111646371</v>
      </c>
    </row>
    <row r="114" spans="1:16" ht="17.399999999999999" x14ac:dyDescent="0.25">
      <c r="A114" s="223" t="s">
        <v>736</v>
      </c>
      <c r="B114" s="223"/>
      <c r="C114" s="224" t="s">
        <v>673</v>
      </c>
      <c r="D114" s="224">
        <v>21232</v>
      </c>
      <c r="E114" s="224" t="s">
        <v>744</v>
      </c>
      <c r="F114" s="94" t="s">
        <v>674</v>
      </c>
      <c r="G114" s="94" t="s">
        <v>749</v>
      </c>
      <c r="H114" s="198">
        <v>273.38587226906054</v>
      </c>
      <c r="I114" s="225">
        <f t="shared" si="5"/>
        <v>710.80326789955745</v>
      </c>
      <c r="J114" s="190"/>
      <c r="K114" s="1" t="str">
        <f t="shared" si="10"/>
        <v>К-130 21232</v>
      </c>
      <c r="L114" s="79"/>
      <c r="O114" s="79">
        <v>1541.5674348605</v>
      </c>
      <c r="P114" s="79">
        <f t="shared" si="11"/>
        <v>273.38587226906054</v>
      </c>
    </row>
    <row r="115" spans="1:16" ht="17.399999999999999" x14ac:dyDescent="0.25">
      <c r="A115" s="223" t="s">
        <v>737</v>
      </c>
      <c r="B115" s="223"/>
      <c r="C115" s="224" t="s">
        <v>696</v>
      </c>
      <c r="D115" s="224">
        <v>21230</v>
      </c>
      <c r="E115" s="224" t="s">
        <v>745</v>
      </c>
      <c r="F115" s="223" t="s">
        <v>695</v>
      </c>
      <c r="G115" s="223" t="s">
        <v>749</v>
      </c>
      <c r="H115" s="198">
        <v>219.1684211747135</v>
      </c>
      <c r="I115" s="225">
        <f t="shared" si="5"/>
        <v>569.83789505425511</v>
      </c>
      <c r="K115" s="1" t="str">
        <f t="shared" si="10"/>
        <v>КК-70 21230</v>
      </c>
      <c r="L115" s="79"/>
    </row>
    <row r="116" spans="1:16" ht="17.399999999999999" x14ac:dyDescent="0.25">
      <c r="A116" s="223" t="s">
        <v>738</v>
      </c>
      <c r="B116" s="223"/>
      <c r="C116" s="224" t="s">
        <v>700</v>
      </c>
      <c r="D116" s="224">
        <v>15791</v>
      </c>
      <c r="E116" s="224" t="s">
        <v>746</v>
      </c>
      <c r="F116" s="223" t="s">
        <v>701</v>
      </c>
      <c r="G116" s="223" t="s">
        <v>749</v>
      </c>
      <c r="H116" s="198">
        <v>237.46039471918769</v>
      </c>
      <c r="I116" s="225">
        <f t="shared" si="5"/>
        <v>617.39702626988799</v>
      </c>
      <c r="K116" s="1" t="str">
        <f t="shared" si="10"/>
        <v>КК-92 15791</v>
      </c>
      <c r="L116" s="79"/>
    </row>
    <row r="117" spans="1:16" ht="17.399999999999999" x14ac:dyDescent="0.25">
      <c r="A117" s="254" t="s">
        <v>739</v>
      </c>
      <c r="B117" s="223"/>
      <c r="C117" s="224" t="s">
        <v>710</v>
      </c>
      <c r="D117" s="224">
        <v>20837</v>
      </c>
      <c r="E117" s="224" t="s">
        <v>747</v>
      </c>
      <c r="F117" s="223" t="s">
        <v>709</v>
      </c>
      <c r="G117" s="223" t="s">
        <v>624</v>
      </c>
      <c r="H117" s="198">
        <v>1511.7294687827828</v>
      </c>
      <c r="I117" s="225">
        <f t="shared" si="5"/>
        <v>3930.4966188352355</v>
      </c>
      <c r="K117" s="1" t="str">
        <f t="shared" si="10"/>
        <v>КСК-2 20837</v>
      </c>
      <c r="L117" s="79"/>
    </row>
    <row r="118" spans="1:16" ht="17.399999999999999" x14ac:dyDescent="0.25">
      <c r="A118" s="255"/>
      <c r="B118" s="223"/>
      <c r="C118" s="224" t="s">
        <v>717</v>
      </c>
      <c r="D118" s="224">
        <v>22259</v>
      </c>
      <c r="E118" s="224" t="s">
        <v>748</v>
      </c>
      <c r="F118" s="223" t="s">
        <v>709</v>
      </c>
      <c r="G118" s="223" t="s">
        <v>624</v>
      </c>
      <c r="H118" s="198">
        <v>982.65054423912488</v>
      </c>
      <c r="I118" s="225">
        <f t="shared" si="5"/>
        <v>2554.8914150217247</v>
      </c>
      <c r="K118" s="1" t="str">
        <f t="shared" si="10"/>
        <v>КСС-1 22259</v>
      </c>
      <c r="L118" s="79"/>
    </row>
    <row r="119" spans="1:16" x14ac:dyDescent="0.25">
      <c r="L119" s="79"/>
    </row>
  </sheetData>
  <autoFilter ref="A2:H70" xr:uid="{00000000-0009-0000-0000-000000000000}"/>
  <mergeCells count="53">
    <mergeCell ref="A111:A112"/>
    <mergeCell ref="A117:A118"/>
    <mergeCell ref="F104:F105"/>
    <mergeCell ref="C106:C107"/>
    <mergeCell ref="D106:D107"/>
    <mergeCell ref="E106:E107"/>
    <mergeCell ref="F106:F107"/>
    <mergeCell ref="F108:F109"/>
    <mergeCell ref="C104:C105"/>
    <mergeCell ref="D104:D105"/>
    <mergeCell ref="E104:E105"/>
    <mergeCell ref="A104:A109"/>
    <mergeCell ref="F102:F103"/>
    <mergeCell ref="A98:A103"/>
    <mergeCell ref="C98:C99"/>
    <mergeCell ref="D98:D99"/>
    <mergeCell ref="E98:E99"/>
    <mergeCell ref="F98:F99"/>
    <mergeCell ref="C100:C101"/>
    <mergeCell ref="D100:D101"/>
    <mergeCell ref="E100:E101"/>
    <mergeCell ref="F100:F101"/>
    <mergeCell ref="A90:A97"/>
    <mergeCell ref="C108:C109"/>
    <mergeCell ref="D108:D109"/>
    <mergeCell ref="E108:E109"/>
    <mergeCell ref="C94:C95"/>
    <mergeCell ref="D94:D95"/>
    <mergeCell ref="E94:E95"/>
    <mergeCell ref="C102:C103"/>
    <mergeCell ref="D102:D103"/>
    <mergeCell ref="E102:E103"/>
    <mergeCell ref="F96:F97"/>
    <mergeCell ref="C90:C91"/>
    <mergeCell ref="D90:D91"/>
    <mergeCell ref="E90:E91"/>
    <mergeCell ref="F90:F91"/>
    <mergeCell ref="C92:C93"/>
    <mergeCell ref="D92:D93"/>
    <mergeCell ref="E92:E93"/>
    <mergeCell ref="F92:F93"/>
    <mergeCell ref="F94:F95"/>
    <mergeCell ref="C96:C97"/>
    <mergeCell ref="D96:D97"/>
    <mergeCell ref="E96:E97"/>
    <mergeCell ref="H1:I1"/>
    <mergeCell ref="I2:I3"/>
    <mergeCell ref="E64:E66"/>
    <mergeCell ref="A2:A3"/>
    <mergeCell ref="C2:C3"/>
    <mergeCell ref="E2:E3"/>
    <mergeCell ref="F2:F3"/>
    <mergeCell ref="H2:H3"/>
  </mergeCells>
  <phoneticPr fontId="27" type="noConversion"/>
  <conditionalFormatting sqref="Q4:Q88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paperSize="9"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09B9-9B66-4F07-9FCC-0563E326CC86}">
  <sheetPr>
    <pageSetUpPr fitToPage="1"/>
  </sheetPr>
  <dimension ref="B1:K64"/>
  <sheetViews>
    <sheetView showGridLines="0" topLeftCell="A6" zoomScaleNormal="100" zoomScaleSheetLayoutView="70" workbookViewId="0">
      <pane xSplit="3" ySplit="11" topLeftCell="D41" activePane="bottomRight" state="frozen"/>
      <selection activeCell="B63" sqref="B63:I63"/>
      <selection pane="topRight" activeCell="B63" sqref="B63:I63"/>
      <selection pane="bottomLeft" activeCell="B63" sqref="B63:I63"/>
      <selection pane="bottomRight" activeCell="B63" sqref="B63:I63"/>
    </sheetView>
  </sheetViews>
  <sheetFormatPr defaultColWidth="9.109375" defaultRowHeight="13.8" outlineLevelRow="1" x14ac:dyDescent="0.25"/>
  <cols>
    <col min="1" max="1" width="8.6640625" style="1" customWidth="1"/>
    <col min="2" max="2" width="35" style="1" customWidth="1"/>
    <col min="3" max="3" width="14" style="1" customWidth="1"/>
    <col min="4" max="5" width="28" style="1" customWidth="1"/>
    <col min="6" max="16384" width="9.109375" style="1"/>
  </cols>
  <sheetData>
    <row r="1" spans="2:5" hidden="1" outlineLevel="1" x14ac:dyDescent="0.25"/>
    <row r="2" spans="2:5" hidden="1" outlineLevel="1" x14ac:dyDescent="0.25"/>
    <row r="3" spans="2:5" hidden="1" outlineLevel="1" x14ac:dyDescent="0.25"/>
    <row r="4" spans="2:5" hidden="1" outlineLevel="1" x14ac:dyDescent="0.25"/>
    <row r="5" spans="2:5" hidden="1" outlineLevel="1" x14ac:dyDescent="0.25"/>
    <row r="6" spans="2:5" ht="18.75" hidden="1" customHeight="1" outlineLevel="1" x14ac:dyDescent="0.3">
      <c r="B6" s="271" t="s">
        <v>23</v>
      </c>
      <c r="C6" s="271"/>
      <c r="D6" s="271"/>
      <c r="E6" s="271"/>
    </row>
    <row r="7" spans="2:5" ht="16.5" hidden="1" customHeight="1" outlineLevel="1" x14ac:dyDescent="0.3">
      <c r="B7" s="271" t="s">
        <v>24</v>
      </c>
      <c r="C7" s="271"/>
      <c r="D7" s="271"/>
      <c r="E7" s="271"/>
    </row>
    <row r="8" spans="2:5" ht="17.25" hidden="1" customHeight="1" outlineLevel="1" x14ac:dyDescent="0.25">
      <c r="B8" s="275" t="s">
        <v>35</v>
      </c>
      <c r="C8" s="275"/>
      <c r="D8" s="275"/>
      <c r="E8" s="275"/>
    </row>
    <row r="9" spans="2:5" ht="15" hidden="1" customHeight="1" outlineLevel="1" x14ac:dyDescent="0.25">
      <c r="B9" s="275" t="s">
        <v>36</v>
      </c>
      <c r="C9" s="275"/>
      <c r="D9" s="275"/>
      <c r="E9" s="275"/>
    </row>
    <row r="10" spans="2:5" ht="16.5" hidden="1" customHeight="1" outlineLevel="1" x14ac:dyDescent="0.25">
      <c r="B10" s="276" t="s">
        <v>27</v>
      </c>
      <c r="C10" s="305"/>
      <c r="D10" s="305"/>
      <c r="E10" s="305"/>
    </row>
    <row r="11" spans="2:5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</row>
    <row r="12" spans="2:5" ht="72.75" customHeight="1" x14ac:dyDescent="0.25">
      <c r="B12" s="325" t="s">
        <v>727</v>
      </c>
      <c r="C12" s="326"/>
      <c r="D12" s="326"/>
      <c r="E12" s="326"/>
    </row>
    <row r="13" spans="2:5" ht="36" customHeight="1" x14ac:dyDescent="0.25">
      <c r="B13" s="331" t="s">
        <v>0</v>
      </c>
      <c r="C13" s="282" t="s">
        <v>1</v>
      </c>
      <c r="D13" s="283" t="s">
        <v>694</v>
      </c>
      <c r="E13" s="284"/>
    </row>
    <row r="14" spans="2:5" x14ac:dyDescent="0.25">
      <c r="B14" s="331"/>
      <c r="C14" s="282"/>
      <c r="D14" s="83" t="s">
        <v>696</v>
      </c>
      <c r="E14" s="83" t="s">
        <v>696</v>
      </c>
    </row>
    <row r="15" spans="2:5" ht="12" customHeight="1" x14ac:dyDescent="0.25">
      <c r="B15" s="331"/>
      <c r="C15" s="282"/>
      <c r="D15" s="91" t="s">
        <v>695</v>
      </c>
      <c r="E15" s="4" t="s">
        <v>21</v>
      </c>
    </row>
    <row r="16" spans="2:5" hidden="1" outlineLevel="1" x14ac:dyDescent="0.25">
      <c r="B16" s="86" t="s">
        <v>351</v>
      </c>
      <c r="C16" s="86"/>
      <c r="D16" s="86"/>
      <c r="E16" s="86">
        <v>21230</v>
      </c>
    </row>
    <row r="17" spans="2:11" collapsed="1" x14ac:dyDescent="0.25">
      <c r="B17" s="3" t="s">
        <v>699</v>
      </c>
      <c r="C17" s="2" t="s">
        <v>90</v>
      </c>
      <c r="D17" s="2" t="s">
        <v>697</v>
      </c>
      <c r="E17" s="13">
        <v>8.9</v>
      </c>
    </row>
    <row r="18" spans="2:11" x14ac:dyDescent="0.25">
      <c r="B18" s="3" t="s">
        <v>143</v>
      </c>
      <c r="C18" s="2" t="s">
        <v>676</v>
      </c>
      <c r="D18" s="2" t="s">
        <v>677</v>
      </c>
      <c r="E18" s="13">
        <v>89</v>
      </c>
    </row>
    <row r="19" spans="2:11" x14ac:dyDescent="0.25">
      <c r="B19" s="3" t="s">
        <v>2</v>
      </c>
      <c r="C19" s="2" t="s">
        <v>13</v>
      </c>
      <c r="D19" s="2" t="s">
        <v>356</v>
      </c>
      <c r="E19" s="13">
        <v>8.48</v>
      </c>
    </row>
    <row r="20" spans="2:11" x14ac:dyDescent="0.25">
      <c r="B20" s="3" t="s">
        <v>3</v>
      </c>
      <c r="C20" s="2" t="s">
        <v>13</v>
      </c>
      <c r="D20" s="2" t="s">
        <v>664</v>
      </c>
      <c r="E20" s="13">
        <v>14.57</v>
      </c>
      <c r="J20" s="9"/>
    </row>
    <row r="21" spans="2:11" x14ac:dyDescent="0.25">
      <c r="B21" s="3" t="s">
        <v>17</v>
      </c>
      <c r="C21" s="2" t="s">
        <v>13</v>
      </c>
      <c r="D21" s="217">
        <v>0</v>
      </c>
      <c r="E21" s="13">
        <v>2.72</v>
      </c>
      <c r="J21" s="9"/>
    </row>
    <row r="22" spans="2:11" x14ac:dyDescent="0.25">
      <c r="B22" s="3" t="s">
        <v>7</v>
      </c>
      <c r="C22" s="2" t="s">
        <v>13</v>
      </c>
      <c r="D22" s="217">
        <v>0</v>
      </c>
      <c r="E22" s="13">
        <v>0.92</v>
      </c>
      <c r="J22" s="9"/>
    </row>
    <row r="23" spans="2:11" x14ac:dyDescent="0.25">
      <c r="B23" s="54" t="s">
        <v>8</v>
      </c>
      <c r="C23" s="13" t="s">
        <v>13</v>
      </c>
      <c r="D23" s="217">
        <v>0</v>
      </c>
      <c r="E23" s="13">
        <v>0.73</v>
      </c>
      <c r="J23" s="9"/>
    </row>
    <row r="24" spans="2:11" x14ac:dyDescent="0.25">
      <c r="B24" s="54" t="s">
        <v>130</v>
      </c>
      <c r="C24" s="13" t="s">
        <v>13</v>
      </c>
      <c r="D24" s="217">
        <v>0</v>
      </c>
      <c r="E24" s="13">
        <v>0.43</v>
      </c>
    </row>
    <row r="25" spans="2:11" x14ac:dyDescent="0.25">
      <c r="B25" s="54" t="s">
        <v>133</v>
      </c>
      <c r="C25" s="13" t="s">
        <v>13</v>
      </c>
      <c r="D25" s="217">
        <v>0</v>
      </c>
      <c r="E25" s="13">
        <v>0.66</v>
      </c>
    </row>
    <row r="26" spans="2:11" x14ac:dyDescent="0.25">
      <c r="B26" s="3" t="s">
        <v>4</v>
      </c>
      <c r="C26" s="2" t="s">
        <v>13</v>
      </c>
      <c r="D26" s="2" t="s">
        <v>698</v>
      </c>
      <c r="E26" s="13">
        <v>8.33</v>
      </c>
    </row>
    <row r="27" spans="2:11" ht="14.4" x14ac:dyDescent="0.3">
      <c r="B27" s="54" t="s">
        <v>6</v>
      </c>
      <c r="C27" s="13" t="s">
        <v>13</v>
      </c>
      <c r="D27" s="90">
        <v>0</v>
      </c>
      <c r="E27" s="13">
        <v>0.4</v>
      </c>
      <c r="H27"/>
      <c r="K27"/>
    </row>
    <row r="28" spans="2:11" x14ac:dyDescent="0.25">
      <c r="B28" s="54" t="s">
        <v>110</v>
      </c>
      <c r="C28" s="13" t="s">
        <v>13</v>
      </c>
      <c r="D28" s="90">
        <v>0</v>
      </c>
      <c r="E28" s="13">
        <v>0.13</v>
      </c>
    </row>
    <row r="29" spans="2:11" x14ac:dyDescent="0.25">
      <c r="B29" s="54" t="s">
        <v>5</v>
      </c>
      <c r="C29" s="13" t="s">
        <v>13</v>
      </c>
      <c r="D29" s="90">
        <v>0</v>
      </c>
      <c r="E29" s="13">
        <v>0.37</v>
      </c>
    </row>
    <row r="30" spans="2:11" x14ac:dyDescent="0.25">
      <c r="B30" s="31" t="s">
        <v>9</v>
      </c>
      <c r="C30" s="32" t="s">
        <v>14</v>
      </c>
      <c r="D30" s="34">
        <v>0</v>
      </c>
      <c r="E30" s="33">
        <v>12</v>
      </c>
    </row>
    <row r="31" spans="2:11" x14ac:dyDescent="0.25">
      <c r="B31" s="31" t="s">
        <v>55</v>
      </c>
      <c r="C31" s="32" t="s">
        <v>14</v>
      </c>
      <c r="D31" s="34">
        <v>0</v>
      </c>
      <c r="E31" s="33">
        <v>1.6</v>
      </c>
    </row>
    <row r="32" spans="2:11" x14ac:dyDescent="0.25">
      <c r="B32" s="31" t="s">
        <v>81</v>
      </c>
      <c r="C32" s="32" t="s">
        <v>15</v>
      </c>
      <c r="D32" s="34">
        <v>0</v>
      </c>
      <c r="E32" s="33">
        <v>35</v>
      </c>
    </row>
    <row r="33" spans="2:5" x14ac:dyDescent="0.25">
      <c r="B33" s="31" t="s">
        <v>655</v>
      </c>
      <c r="C33" s="32" t="s">
        <v>15</v>
      </c>
      <c r="D33" s="34">
        <v>0</v>
      </c>
      <c r="E33" s="33">
        <v>2.4</v>
      </c>
    </row>
    <row r="34" spans="2:5" x14ac:dyDescent="0.25">
      <c r="B34" s="31" t="s">
        <v>82</v>
      </c>
      <c r="C34" s="32" t="s">
        <v>15</v>
      </c>
      <c r="D34" s="34">
        <v>0</v>
      </c>
      <c r="E34" s="33">
        <v>1.8</v>
      </c>
    </row>
    <row r="35" spans="2:5" x14ac:dyDescent="0.25">
      <c r="B35" s="31" t="s">
        <v>83</v>
      </c>
      <c r="C35" s="32" t="s">
        <v>15</v>
      </c>
      <c r="D35" s="34">
        <v>0</v>
      </c>
      <c r="E35" s="33">
        <v>4.8</v>
      </c>
    </row>
    <row r="36" spans="2:5" x14ac:dyDescent="0.25">
      <c r="B36" s="31" t="s">
        <v>43</v>
      </c>
      <c r="C36" s="32" t="s">
        <v>15</v>
      </c>
      <c r="D36" s="34">
        <v>0</v>
      </c>
      <c r="E36" s="33">
        <v>14.4</v>
      </c>
    </row>
    <row r="37" spans="2:5" x14ac:dyDescent="0.25">
      <c r="B37" s="31" t="s">
        <v>31</v>
      </c>
      <c r="C37" s="32" t="s">
        <v>15</v>
      </c>
      <c r="D37" s="34">
        <v>0</v>
      </c>
      <c r="E37" s="33">
        <v>400</v>
      </c>
    </row>
    <row r="38" spans="2:5" x14ac:dyDescent="0.25">
      <c r="B38" s="31" t="s">
        <v>136</v>
      </c>
      <c r="C38" s="32" t="s">
        <v>15</v>
      </c>
      <c r="D38" s="34">
        <v>0</v>
      </c>
      <c r="E38" s="33">
        <v>36</v>
      </c>
    </row>
    <row r="39" spans="2:5" x14ac:dyDescent="0.25">
      <c r="B39" s="31" t="s">
        <v>61</v>
      </c>
      <c r="C39" s="32" t="s">
        <v>15</v>
      </c>
      <c r="D39" s="34">
        <v>0</v>
      </c>
      <c r="E39" s="33">
        <v>3.6</v>
      </c>
    </row>
    <row r="40" spans="2:5" x14ac:dyDescent="0.25">
      <c r="B40" s="31" t="s">
        <v>16</v>
      </c>
      <c r="C40" s="32" t="s">
        <v>15</v>
      </c>
      <c r="D40" s="34">
        <v>0</v>
      </c>
      <c r="E40" s="33">
        <v>0.01</v>
      </c>
    </row>
    <row r="41" spans="2:5" x14ac:dyDescent="0.25">
      <c r="B41" s="31" t="s">
        <v>84</v>
      </c>
      <c r="C41" s="32" t="s">
        <v>15</v>
      </c>
      <c r="D41" s="34">
        <v>0</v>
      </c>
      <c r="E41" s="33">
        <v>0.6</v>
      </c>
    </row>
    <row r="42" spans="2:5" x14ac:dyDescent="0.25">
      <c r="B42" s="31" t="s">
        <v>137</v>
      </c>
      <c r="C42" s="32" t="s">
        <v>15</v>
      </c>
      <c r="D42" s="34">
        <v>0</v>
      </c>
      <c r="E42" s="33">
        <v>0.12</v>
      </c>
    </row>
    <row r="43" spans="2:5" x14ac:dyDescent="0.25">
      <c r="B43" s="31" t="s">
        <v>65</v>
      </c>
      <c r="C43" s="32" t="s">
        <v>15</v>
      </c>
      <c r="D43" s="34">
        <v>0</v>
      </c>
      <c r="E43" s="33">
        <v>108</v>
      </c>
    </row>
    <row r="44" spans="2:5" x14ac:dyDescent="0.25">
      <c r="B44" s="31" t="s">
        <v>66</v>
      </c>
      <c r="C44" s="32" t="s">
        <v>15</v>
      </c>
      <c r="D44" s="34">
        <v>0</v>
      </c>
      <c r="E44" s="33">
        <v>16</v>
      </c>
    </row>
    <row r="45" spans="2:5" x14ac:dyDescent="0.25">
      <c r="B45" s="31" t="s">
        <v>67</v>
      </c>
      <c r="C45" s="32" t="s">
        <v>15</v>
      </c>
      <c r="D45" s="34">
        <v>0</v>
      </c>
      <c r="E45" s="33">
        <v>96</v>
      </c>
    </row>
    <row r="46" spans="2:5" x14ac:dyDescent="0.25">
      <c r="B46" s="31" t="s">
        <v>68</v>
      </c>
      <c r="C46" s="32" t="s">
        <v>15</v>
      </c>
      <c r="D46" s="34">
        <v>0</v>
      </c>
      <c r="E46" s="33">
        <v>48</v>
      </c>
    </row>
    <row r="47" spans="2:5" x14ac:dyDescent="0.25">
      <c r="B47" s="31" t="s">
        <v>11</v>
      </c>
      <c r="C47" s="32" t="s">
        <v>15</v>
      </c>
      <c r="D47" s="34">
        <v>0</v>
      </c>
      <c r="E47" s="33">
        <v>1.2</v>
      </c>
    </row>
    <row r="48" spans="2:5" x14ac:dyDescent="0.25">
      <c r="B48" s="31" t="s">
        <v>12</v>
      </c>
      <c r="C48" s="32" t="s">
        <v>15</v>
      </c>
      <c r="D48" s="34">
        <v>0</v>
      </c>
      <c r="E48" s="33">
        <v>0.24</v>
      </c>
    </row>
    <row r="49" spans="2:5" x14ac:dyDescent="0.25">
      <c r="B49" s="38" t="s">
        <v>87</v>
      </c>
      <c r="C49" s="32" t="s">
        <v>15</v>
      </c>
      <c r="D49" s="34">
        <v>0</v>
      </c>
      <c r="E49" s="33">
        <v>50</v>
      </c>
    </row>
    <row r="50" spans="2:5" ht="0.75" customHeight="1" x14ac:dyDescent="0.25">
      <c r="B50" s="38" t="s">
        <v>372</v>
      </c>
      <c r="C50" s="32" t="s">
        <v>15</v>
      </c>
      <c r="D50" s="34">
        <v>0</v>
      </c>
      <c r="E50" s="92">
        <v>0</v>
      </c>
    </row>
    <row r="51" spans="2:5" ht="54" customHeight="1" x14ac:dyDescent="0.25">
      <c r="B51" s="328" t="s">
        <v>287</v>
      </c>
      <c r="C51" s="329"/>
      <c r="D51" s="301">
        <f>свод!I115</f>
        <v>569.83789505425511</v>
      </c>
      <c r="E51" s="302"/>
    </row>
    <row r="52" spans="2:5" s="5" customFormat="1" ht="17.25" customHeight="1" x14ac:dyDescent="0.25">
      <c r="B52" s="10" t="s">
        <v>25</v>
      </c>
      <c r="C52" s="20"/>
      <c r="D52" s="20"/>
      <c r="E52" s="20"/>
    </row>
    <row r="53" spans="2:5" ht="15" x14ac:dyDescent="0.25">
      <c r="B53" s="10" t="s">
        <v>26</v>
      </c>
      <c r="C53" s="11"/>
      <c r="D53" s="11"/>
      <c r="E53" s="11"/>
    </row>
    <row r="54" spans="2:5" ht="15" x14ac:dyDescent="0.25">
      <c r="B54" s="10" t="s">
        <v>28</v>
      </c>
      <c r="C54" s="11"/>
      <c r="D54" s="11"/>
      <c r="E54" s="11"/>
    </row>
    <row r="55" spans="2:5" ht="15" hidden="1" x14ac:dyDescent="0.25">
      <c r="B55" s="10"/>
      <c r="C55" s="11"/>
      <c r="D55" s="11"/>
      <c r="E55" s="11"/>
    </row>
    <row r="56" spans="2:5" ht="15" hidden="1" customHeight="1" x14ac:dyDescent="0.25">
      <c r="B56" s="12"/>
      <c r="C56" s="12"/>
      <c r="D56" s="12"/>
      <c r="E56" s="12"/>
    </row>
    <row r="57" spans="2:5" ht="15" hidden="1" customHeight="1" x14ac:dyDescent="0.25">
      <c r="B57" s="12"/>
      <c r="C57" s="12"/>
      <c r="D57" s="12"/>
      <c r="E57" s="12"/>
    </row>
    <row r="58" spans="2:5" ht="15" customHeight="1" x14ac:dyDescent="0.25">
      <c r="B58" s="12"/>
      <c r="C58" s="12"/>
      <c r="D58" s="12"/>
      <c r="E58" s="12"/>
    </row>
    <row r="59" spans="2:5" s="89" customFormat="1" ht="51" customHeight="1" x14ac:dyDescent="0.25">
      <c r="B59" s="292" t="s">
        <v>767</v>
      </c>
      <c r="C59" s="292"/>
      <c r="D59" s="292"/>
      <c r="E59" s="292"/>
    </row>
    <row r="60" spans="2:5" s="89" customFormat="1" ht="32.25" customHeight="1" x14ac:dyDescent="0.25">
      <c r="B60" s="292"/>
      <c r="C60" s="292"/>
      <c r="D60" s="292"/>
      <c r="E60" s="292"/>
    </row>
    <row r="61" spans="2:5" s="89" customFormat="1" ht="33.75" customHeight="1" x14ac:dyDescent="0.25">
      <c r="B61" s="292"/>
      <c r="C61" s="292"/>
      <c r="D61" s="292"/>
      <c r="E61" s="292"/>
    </row>
    <row r="62" spans="2:5" s="89" customFormat="1" ht="15" x14ac:dyDescent="0.25">
      <c r="B62" s="292"/>
      <c r="C62" s="292"/>
      <c r="D62" s="292"/>
      <c r="E62" s="292"/>
    </row>
    <row r="63" spans="2:5" s="89" customFormat="1" ht="15" x14ac:dyDescent="0.25">
      <c r="B63" s="292"/>
      <c r="C63" s="292"/>
      <c r="D63" s="292"/>
      <c r="E63" s="292"/>
    </row>
    <row r="64" spans="2:5" s="89" customFormat="1" ht="15" x14ac:dyDescent="0.25">
      <c r="B64" s="292"/>
      <c r="C64" s="292"/>
      <c r="D64" s="292"/>
      <c r="E64" s="292"/>
    </row>
  </sheetData>
  <mergeCells count="18">
    <mergeCell ref="B61:E61"/>
    <mergeCell ref="B62:E62"/>
    <mergeCell ref="B63:E63"/>
    <mergeCell ref="B64:E64"/>
    <mergeCell ref="B51:C51"/>
    <mergeCell ref="D51:E51"/>
    <mergeCell ref="B59:E59"/>
    <mergeCell ref="B60:E60"/>
    <mergeCell ref="B12:E12"/>
    <mergeCell ref="B13:B15"/>
    <mergeCell ref="C13:C15"/>
    <mergeCell ref="D13:E13"/>
    <mergeCell ref="B6:E6"/>
    <mergeCell ref="B7:E7"/>
    <mergeCell ref="B8:E8"/>
    <mergeCell ref="B9:E9"/>
    <mergeCell ref="B10:E10"/>
    <mergeCell ref="B11:E11"/>
  </mergeCells>
  <hyperlinks>
    <hyperlink ref="B10" r:id="rId1" xr:uid="{C8579CDD-8657-4AD0-AF56-413A4D282335}"/>
  </hyperlinks>
  <pageMargins left="0.59055118110236227" right="0.19685039370078741" top="0.19685039370078741" bottom="0.19685039370078741" header="0" footer="0"/>
  <pageSetup paperSize="9" scale="5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805B-49B0-4EAE-AF77-A71839BB739D}">
  <sheetPr>
    <pageSetUpPr fitToPage="1"/>
  </sheetPr>
  <dimension ref="B1:K50"/>
  <sheetViews>
    <sheetView showGridLines="0" topLeftCell="A6" zoomScaleNormal="100" zoomScaleSheetLayoutView="70" workbookViewId="0">
      <pane xSplit="3" ySplit="11" topLeftCell="D26" activePane="bottomRight" state="frozen"/>
      <selection activeCell="B63" sqref="B63:I63"/>
      <selection pane="topRight" activeCell="B63" sqref="B63:I63"/>
      <selection pane="bottomLeft" activeCell="B63" sqref="B63:I63"/>
      <selection pane="bottomRight" activeCell="B63" sqref="B63:I63"/>
    </sheetView>
  </sheetViews>
  <sheetFormatPr defaultColWidth="9.109375" defaultRowHeight="13.8" outlineLevelRow="1" x14ac:dyDescent="0.25"/>
  <cols>
    <col min="1" max="1" width="8.6640625" style="1" customWidth="1"/>
    <col min="2" max="2" width="35" style="1" customWidth="1"/>
    <col min="3" max="3" width="14" style="1" customWidth="1"/>
    <col min="4" max="5" width="28" style="1" customWidth="1"/>
    <col min="6" max="16384" width="9.109375" style="1"/>
  </cols>
  <sheetData>
    <row r="1" spans="2:5" hidden="1" outlineLevel="1" x14ac:dyDescent="0.25"/>
    <row r="2" spans="2:5" hidden="1" outlineLevel="1" x14ac:dyDescent="0.25"/>
    <row r="3" spans="2:5" hidden="1" outlineLevel="1" x14ac:dyDescent="0.25"/>
    <row r="4" spans="2:5" hidden="1" outlineLevel="1" x14ac:dyDescent="0.25"/>
    <row r="5" spans="2:5" hidden="1" outlineLevel="1" x14ac:dyDescent="0.25"/>
    <row r="6" spans="2:5" ht="18.75" hidden="1" customHeight="1" outlineLevel="1" x14ac:dyDescent="0.3">
      <c r="B6" s="271" t="s">
        <v>23</v>
      </c>
      <c r="C6" s="271"/>
      <c r="D6" s="271"/>
      <c r="E6" s="271"/>
    </row>
    <row r="7" spans="2:5" ht="16.5" hidden="1" customHeight="1" outlineLevel="1" x14ac:dyDescent="0.3">
      <c r="B7" s="271" t="s">
        <v>24</v>
      </c>
      <c r="C7" s="271"/>
      <c r="D7" s="271"/>
      <c r="E7" s="271"/>
    </row>
    <row r="8" spans="2:5" ht="17.25" hidden="1" customHeight="1" outlineLevel="1" x14ac:dyDescent="0.25">
      <c r="B8" s="275" t="s">
        <v>35</v>
      </c>
      <c r="C8" s="275"/>
      <c r="D8" s="275"/>
      <c r="E8" s="275"/>
    </row>
    <row r="9" spans="2:5" ht="15" hidden="1" customHeight="1" outlineLevel="1" x14ac:dyDescent="0.25">
      <c r="B9" s="275" t="s">
        <v>36</v>
      </c>
      <c r="C9" s="275"/>
      <c r="D9" s="275"/>
      <c r="E9" s="275"/>
    </row>
    <row r="10" spans="2:5" ht="16.5" hidden="1" customHeight="1" outlineLevel="1" x14ac:dyDescent="0.25">
      <c r="B10" s="276" t="s">
        <v>27</v>
      </c>
      <c r="C10" s="305"/>
      <c r="D10" s="305"/>
      <c r="E10" s="305"/>
    </row>
    <row r="11" spans="2:5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</row>
    <row r="12" spans="2:5" ht="72.75" customHeight="1" x14ac:dyDescent="0.25">
      <c r="B12" s="325" t="s">
        <v>726</v>
      </c>
      <c r="C12" s="326"/>
      <c r="D12" s="326"/>
      <c r="E12" s="326"/>
    </row>
    <row r="13" spans="2:5" ht="36" customHeight="1" x14ac:dyDescent="0.25">
      <c r="B13" s="331" t="s">
        <v>0</v>
      </c>
      <c r="C13" s="282" t="s">
        <v>1</v>
      </c>
      <c r="D13" s="283" t="s">
        <v>702</v>
      </c>
      <c r="E13" s="284"/>
    </row>
    <row r="14" spans="2:5" x14ac:dyDescent="0.25">
      <c r="B14" s="331"/>
      <c r="C14" s="282"/>
      <c r="D14" s="83" t="s">
        <v>700</v>
      </c>
      <c r="E14" s="83" t="s">
        <v>700</v>
      </c>
    </row>
    <row r="15" spans="2:5" ht="12" customHeight="1" x14ac:dyDescent="0.25">
      <c r="B15" s="331"/>
      <c r="C15" s="282"/>
      <c r="D15" s="91" t="s">
        <v>701</v>
      </c>
      <c r="E15" s="4" t="s">
        <v>21</v>
      </c>
    </row>
    <row r="16" spans="2:5" hidden="1" outlineLevel="1" x14ac:dyDescent="0.25">
      <c r="B16" s="86" t="s">
        <v>351</v>
      </c>
      <c r="C16" s="86"/>
      <c r="D16" s="86"/>
      <c r="E16" s="86">
        <v>15791</v>
      </c>
    </row>
    <row r="17" spans="2:11" collapsed="1" x14ac:dyDescent="0.25">
      <c r="B17" s="3" t="s">
        <v>703</v>
      </c>
      <c r="C17" s="2" t="s">
        <v>376</v>
      </c>
      <c r="D17" s="2" t="s">
        <v>355</v>
      </c>
      <c r="E17" s="13">
        <v>290</v>
      </c>
    </row>
    <row r="18" spans="2:11" x14ac:dyDescent="0.25">
      <c r="B18" s="3" t="s">
        <v>2</v>
      </c>
      <c r="C18" s="2" t="s">
        <v>13</v>
      </c>
      <c r="D18" s="2" t="s">
        <v>675</v>
      </c>
      <c r="E18" s="13">
        <v>10.82</v>
      </c>
    </row>
    <row r="19" spans="2:11" x14ac:dyDescent="0.25">
      <c r="B19" s="3" t="s">
        <v>3</v>
      </c>
      <c r="C19" s="2" t="s">
        <v>13</v>
      </c>
      <c r="D19" s="2" t="s">
        <v>705</v>
      </c>
      <c r="E19" s="13">
        <v>15.8</v>
      </c>
      <c r="J19" s="9"/>
    </row>
    <row r="20" spans="2:11" x14ac:dyDescent="0.25">
      <c r="B20" s="3" t="s">
        <v>7</v>
      </c>
      <c r="C20" s="2" t="s">
        <v>13</v>
      </c>
      <c r="D20" s="2" t="s">
        <v>706</v>
      </c>
      <c r="E20" s="13">
        <v>1.04</v>
      </c>
      <c r="J20" s="9"/>
    </row>
    <row r="21" spans="2:11" x14ac:dyDescent="0.25">
      <c r="B21" s="54" t="s">
        <v>8</v>
      </c>
      <c r="C21" s="13" t="s">
        <v>13</v>
      </c>
      <c r="D21" s="2" t="s">
        <v>706</v>
      </c>
      <c r="E21" s="13">
        <v>0.56000000000000005</v>
      </c>
      <c r="J21" s="9"/>
    </row>
    <row r="22" spans="2:11" x14ac:dyDescent="0.25">
      <c r="B22" s="3" t="s">
        <v>4</v>
      </c>
      <c r="C22" s="2" t="s">
        <v>13</v>
      </c>
      <c r="D22" s="2" t="s">
        <v>704</v>
      </c>
      <c r="E22" s="13">
        <v>8.5</v>
      </c>
    </row>
    <row r="23" spans="2:11" ht="14.4" x14ac:dyDescent="0.3">
      <c r="B23" s="54" t="s">
        <v>6</v>
      </c>
      <c r="C23" s="13" t="s">
        <v>13</v>
      </c>
      <c r="D23" s="90">
        <v>0</v>
      </c>
      <c r="E23" s="13">
        <v>0.59</v>
      </c>
      <c r="H23"/>
      <c r="K23"/>
    </row>
    <row r="24" spans="2:11" x14ac:dyDescent="0.25">
      <c r="B24" s="54" t="s">
        <v>5</v>
      </c>
      <c r="C24" s="13" t="s">
        <v>13</v>
      </c>
      <c r="D24" s="90">
        <v>0</v>
      </c>
      <c r="E24" s="13">
        <v>0.6</v>
      </c>
    </row>
    <row r="25" spans="2:11" x14ac:dyDescent="0.25">
      <c r="B25" s="31" t="s">
        <v>9</v>
      </c>
      <c r="C25" s="32" t="s">
        <v>14</v>
      </c>
      <c r="D25" s="34">
        <v>0</v>
      </c>
      <c r="E25" s="33">
        <v>10</v>
      </c>
    </row>
    <row r="26" spans="2:11" x14ac:dyDescent="0.25">
      <c r="B26" s="31" t="s">
        <v>55</v>
      </c>
      <c r="C26" s="32" t="s">
        <v>14</v>
      </c>
      <c r="D26" s="34">
        <v>0</v>
      </c>
      <c r="E26" s="33">
        <v>1.5</v>
      </c>
    </row>
    <row r="27" spans="2:11" x14ac:dyDescent="0.25">
      <c r="B27" s="31" t="s">
        <v>81</v>
      </c>
      <c r="C27" s="32" t="s">
        <v>15</v>
      </c>
      <c r="D27" s="34">
        <v>0</v>
      </c>
      <c r="E27" s="33">
        <v>40</v>
      </c>
    </row>
    <row r="28" spans="2:11" x14ac:dyDescent="0.25">
      <c r="B28" s="31" t="s">
        <v>31</v>
      </c>
      <c r="C28" s="32" t="s">
        <v>15</v>
      </c>
      <c r="D28" s="34">
        <v>0</v>
      </c>
      <c r="E28" s="33">
        <v>500</v>
      </c>
    </row>
    <row r="29" spans="2:11" x14ac:dyDescent="0.25">
      <c r="B29" s="31" t="s">
        <v>136</v>
      </c>
      <c r="C29" s="32" t="s">
        <v>15</v>
      </c>
      <c r="D29" s="34">
        <v>0</v>
      </c>
      <c r="E29" s="33">
        <v>16</v>
      </c>
    </row>
    <row r="30" spans="2:11" x14ac:dyDescent="0.25">
      <c r="B30" s="31" t="s">
        <v>65</v>
      </c>
      <c r="C30" s="32" t="s">
        <v>15</v>
      </c>
      <c r="D30" s="34">
        <v>0</v>
      </c>
      <c r="E30" s="33">
        <v>15</v>
      </c>
    </row>
    <row r="31" spans="2:11" x14ac:dyDescent="0.25">
      <c r="B31" s="31" t="s">
        <v>66</v>
      </c>
      <c r="C31" s="32" t="s">
        <v>15</v>
      </c>
      <c r="D31" s="34">
        <v>0</v>
      </c>
      <c r="E31" s="33">
        <v>2</v>
      </c>
    </row>
    <row r="32" spans="2:11" x14ac:dyDescent="0.25">
      <c r="B32" s="31" t="s">
        <v>67</v>
      </c>
      <c r="C32" s="32" t="s">
        <v>15</v>
      </c>
      <c r="D32" s="34">
        <v>0</v>
      </c>
      <c r="E32" s="33">
        <v>10</v>
      </c>
    </row>
    <row r="33" spans="2:5" x14ac:dyDescent="0.25">
      <c r="B33" s="31" t="s">
        <v>68</v>
      </c>
      <c r="C33" s="32" t="s">
        <v>15</v>
      </c>
      <c r="D33" s="34">
        <v>0</v>
      </c>
      <c r="E33" s="33">
        <v>30</v>
      </c>
    </row>
    <row r="34" spans="2:5" x14ac:dyDescent="0.25">
      <c r="B34" s="31" t="s">
        <v>11</v>
      </c>
      <c r="C34" s="32" t="s">
        <v>15</v>
      </c>
      <c r="D34" s="34">
        <v>0</v>
      </c>
      <c r="E34" s="33">
        <v>2</v>
      </c>
    </row>
    <row r="35" spans="2:5" x14ac:dyDescent="0.25">
      <c r="B35" s="38" t="s">
        <v>87</v>
      </c>
      <c r="C35" s="32" t="s">
        <v>15</v>
      </c>
      <c r="D35" s="34">
        <v>0</v>
      </c>
      <c r="E35" s="33">
        <v>50</v>
      </c>
    </row>
    <row r="36" spans="2:5" ht="0.75" customHeight="1" x14ac:dyDescent="0.25">
      <c r="B36" s="38" t="s">
        <v>372</v>
      </c>
      <c r="C36" s="32" t="s">
        <v>15</v>
      </c>
      <c r="D36" s="34">
        <v>0</v>
      </c>
      <c r="E36" s="92">
        <v>0</v>
      </c>
    </row>
    <row r="37" spans="2:5" ht="54" customHeight="1" x14ac:dyDescent="0.25">
      <c r="B37" s="328" t="s">
        <v>287</v>
      </c>
      <c r="C37" s="329"/>
      <c r="D37" s="301">
        <f>свод!I116</f>
        <v>617.39702626988799</v>
      </c>
      <c r="E37" s="302"/>
    </row>
    <row r="38" spans="2:5" s="5" customFormat="1" ht="17.25" customHeight="1" x14ac:dyDescent="0.25">
      <c r="B38" s="10" t="s">
        <v>25</v>
      </c>
      <c r="C38" s="20"/>
      <c r="D38" s="20"/>
      <c r="E38" s="20"/>
    </row>
    <row r="39" spans="2:5" ht="15" x14ac:dyDescent="0.25">
      <c r="B39" s="10" t="s">
        <v>26</v>
      </c>
      <c r="C39" s="11"/>
      <c r="D39" s="11"/>
      <c r="E39" s="11"/>
    </row>
    <row r="40" spans="2:5" ht="15" x14ac:dyDescent="0.25">
      <c r="B40" s="10" t="s">
        <v>28</v>
      </c>
      <c r="C40" s="11"/>
      <c r="D40" s="11"/>
      <c r="E40" s="11"/>
    </row>
    <row r="41" spans="2:5" ht="15" hidden="1" x14ac:dyDescent="0.25">
      <c r="B41" s="10"/>
      <c r="C41" s="11"/>
      <c r="D41" s="11"/>
      <c r="E41" s="11"/>
    </row>
    <row r="42" spans="2:5" ht="15" hidden="1" customHeight="1" x14ac:dyDescent="0.25">
      <c r="B42" s="12"/>
      <c r="C42" s="12"/>
      <c r="D42" s="12"/>
      <c r="E42" s="12"/>
    </row>
    <row r="43" spans="2:5" ht="15" hidden="1" customHeight="1" x14ac:dyDescent="0.25">
      <c r="B43" s="12"/>
      <c r="C43" s="12"/>
      <c r="D43" s="12"/>
      <c r="E43" s="12"/>
    </row>
    <row r="44" spans="2:5" ht="15" customHeight="1" x14ac:dyDescent="0.25">
      <c r="B44" s="12"/>
      <c r="C44" s="12"/>
      <c r="D44" s="12"/>
      <c r="E44" s="12"/>
    </row>
    <row r="45" spans="2:5" s="89" customFormat="1" ht="51" customHeight="1" x14ac:dyDescent="0.25">
      <c r="B45" s="292" t="s">
        <v>707</v>
      </c>
      <c r="C45" s="292"/>
      <c r="D45" s="292"/>
      <c r="E45" s="292"/>
    </row>
    <row r="46" spans="2:5" s="89" customFormat="1" ht="32.25" customHeight="1" x14ac:dyDescent="0.25">
      <c r="B46" s="292"/>
      <c r="C46" s="292"/>
      <c r="D46" s="292"/>
      <c r="E46" s="292"/>
    </row>
    <row r="47" spans="2:5" s="89" customFormat="1" ht="33.75" customHeight="1" x14ac:dyDescent="0.25">
      <c r="B47" s="292"/>
      <c r="C47" s="292"/>
      <c r="D47" s="292"/>
      <c r="E47" s="292"/>
    </row>
    <row r="48" spans="2:5" s="89" customFormat="1" ht="15" x14ac:dyDescent="0.25">
      <c r="B48" s="292"/>
      <c r="C48" s="292"/>
      <c r="D48" s="292"/>
      <c r="E48" s="292"/>
    </row>
    <row r="49" spans="2:5" s="89" customFormat="1" ht="15" x14ac:dyDescent="0.25">
      <c r="B49" s="292"/>
      <c r="C49" s="292"/>
      <c r="D49" s="292"/>
      <c r="E49" s="292"/>
    </row>
    <row r="50" spans="2:5" s="89" customFormat="1" ht="15" x14ac:dyDescent="0.25">
      <c r="B50" s="292"/>
      <c r="C50" s="292"/>
      <c r="D50" s="292"/>
      <c r="E50" s="292"/>
    </row>
  </sheetData>
  <mergeCells count="18">
    <mergeCell ref="B50:E50"/>
    <mergeCell ref="B12:E12"/>
    <mergeCell ref="B13:B15"/>
    <mergeCell ref="C13:C15"/>
    <mergeCell ref="D13:E13"/>
    <mergeCell ref="B37:C37"/>
    <mergeCell ref="D37:E37"/>
    <mergeCell ref="B45:E45"/>
    <mergeCell ref="B46:E46"/>
    <mergeCell ref="B47:E47"/>
    <mergeCell ref="B48:E48"/>
    <mergeCell ref="B49:E49"/>
    <mergeCell ref="B11:E11"/>
    <mergeCell ref="B6:E6"/>
    <mergeCell ref="B7:E7"/>
    <mergeCell ref="B8:E8"/>
    <mergeCell ref="B9:E9"/>
    <mergeCell ref="B10:E10"/>
  </mergeCells>
  <phoneticPr fontId="27" type="noConversion"/>
  <hyperlinks>
    <hyperlink ref="B10" r:id="rId1" xr:uid="{EDBE206A-E262-48CC-A973-4E641B8574EE}"/>
  </hyperlinks>
  <pageMargins left="0.59055118110236227" right="0.19685039370078741" top="0.19685039370078741" bottom="0.19685039370078741" header="0" footer="0"/>
  <pageSetup paperSize="9" scale="53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C401-8D1B-4323-9BA8-C6EBB3AAA09A}">
  <sheetPr>
    <pageSetUpPr fitToPage="1"/>
  </sheetPr>
  <dimension ref="B1:M61"/>
  <sheetViews>
    <sheetView showGridLines="0" topLeftCell="A6" zoomScaleNormal="100" zoomScaleSheetLayoutView="70" workbookViewId="0">
      <pane xSplit="3" ySplit="11" topLeftCell="D44" activePane="bottomRight" state="frozen"/>
      <selection activeCell="B63" sqref="B63:I63"/>
      <selection pane="topRight" activeCell="B63" sqref="B63:I63"/>
      <selection pane="bottomLeft" activeCell="B63" sqref="B63:I63"/>
      <selection pane="bottomRight" activeCell="B63" sqref="B63:I63"/>
    </sheetView>
  </sheetViews>
  <sheetFormatPr defaultColWidth="9.109375" defaultRowHeight="13.8" outlineLevelRow="1" x14ac:dyDescent="0.25"/>
  <cols>
    <col min="1" max="1" width="8.6640625" style="1" customWidth="1"/>
    <col min="2" max="2" width="35" style="1" customWidth="1"/>
    <col min="3" max="3" width="14" style="1" customWidth="1"/>
    <col min="4" max="4" width="24.88671875" style="1" customWidth="1"/>
    <col min="5" max="5" width="17.6640625" style="1" customWidth="1"/>
    <col min="6" max="7" width="28" style="1" customWidth="1"/>
    <col min="8" max="16384" width="9.109375" style="1"/>
  </cols>
  <sheetData>
    <row r="1" spans="2:7" hidden="1" outlineLevel="1" x14ac:dyDescent="0.25"/>
    <row r="2" spans="2:7" hidden="1" outlineLevel="1" x14ac:dyDescent="0.25"/>
    <row r="3" spans="2:7" hidden="1" outlineLevel="1" x14ac:dyDescent="0.25"/>
    <row r="4" spans="2:7" hidden="1" outlineLevel="1" x14ac:dyDescent="0.25"/>
    <row r="5" spans="2:7" hidden="1" outlineLevel="1" x14ac:dyDescent="0.25"/>
    <row r="6" spans="2:7" ht="18.75" hidden="1" customHeight="1" outlineLevel="1" x14ac:dyDescent="0.3">
      <c r="B6" s="271" t="s">
        <v>23</v>
      </c>
      <c r="C6" s="271"/>
      <c r="D6" s="271"/>
      <c r="E6" s="271"/>
      <c r="F6" s="271"/>
      <c r="G6" s="271"/>
    </row>
    <row r="7" spans="2:7" ht="16.5" hidden="1" customHeight="1" outlineLevel="1" x14ac:dyDescent="0.3">
      <c r="B7" s="271" t="s">
        <v>24</v>
      </c>
      <c r="C7" s="271"/>
      <c r="D7" s="271"/>
      <c r="E7" s="271"/>
      <c r="F7" s="271"/>
      <c r="G7" s="271"/>
    </row>
    <row r="8" spans="2:7" ht="17.25" hidden="1" customHeight="1" outlineLevel="1" x14ac:dyDescent="0.25">
      <c r="B8" s="275" t="s">
        <v>35</v>
      </c>
      <c r="C8" s="275"/>
      <c r="D8" s="275"/>
      <c r="E8" s="275"/>
      <c r="F8" s="275"/>
      <c r="G8" s="275"/>
    </row>
    <row r="9" spans="2:7" ht="15" hidden="1" customHeight="1" outlineLevel="1" x14ac:dyDescent="0.25">
      <c r="B9" s="275" t="s">
        <v>36</v>
      </c>
      <c r="C9" s="275"/>
      <c r="D9" s="275"/>
      <c r="E9" s="275"/>
      <c r="F9" s="275"/>
      <c r="G9" s="275"/>
    </row>
    <row r="10" spans="2:7" ht="16.5" hidden="1" customHeight="1" outlineLevel="1" x14ac:dyDescent="0.25">
      <c r="B10" s="276" t="s">
        <v>27</v>
      </c>
      <c r="C10" s="305"/>
      <c r="D10" s="305"/>
      <c r="E10" s="305"/>
      <c r="F10" s="305"/>
      <c r="G10" s="305"/>
    </row>
    <row r="11" spans="2:7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  <c r="F11" s="324"/>
      <c r="G11" s="324"/>
    </row>
    <row r="12" spans="2:7" ht="72.75" customHeight="1" x14ac:dyDescent="0.25">
      <c r="B12" s="325" t="s">
        <v>725</v>
      </c>
      <c r="C12" s="326"/>
      <c r="D12" s="326"/>
      <c r="E12" s="326"/>
      <c r="F12" s="326"/>
      <c r="G12" s="326"/>
    </row>
    <row r="13" spans="2:7" ht="36" customHeight="1" x14ac:dyDescent="0.25">
      <c r="B13" s="331" t="s">
        <v>0</v>
      </c>
      <c r="C13" s="282" t="s">
        <v>1</v>
      </c>
      <c r="D13" s="283" t="s">
        <v>708</v>
      </c>
      <c r="E13" s="284"/>
      <c r="F13" s="283" t="s">
        <v>716</v>
      </c>
      <c r="G13" s="284"/>
    </row>
    <row r="14" spans="2:7" x14ac:dyDescent="0.25">
      <c r="B14" s="331"/>
      <c r="C14" s="282"/>
      <c r="D14" s="83" t="s">
        <v>710</v>
      </c>
      <c r="E14" s="83" t="s">
        <v>710</v>
      </c>
      <c r="F14" s="83" t="s">
        <v>717</v>
      </c>
      <c r="G14" s="83" t="s">
        <v>717</v>
      </c>
    </row>
    <row r="15" spans="2:7" ht="12" customHeight="1" x14ac:dyDescent="0.25">
      <c r="B15" s="331"/>
      <c r="C15" s="282"/>
      <c r="D15" s="91" t="s">
        <v>709</v>
      </c>
      <c r="E15" s="4" t="s">
        <v>21</v>
      </c>
      <c r="F15" s="91" t="s">
        <v>709</v>
      </c>
      <c r="G15" s="4" t="s">
        <v>21</v>
      </c>
    </row>
    <row r="16" spans="2:7" hidden="1" outlineLevel="1" x14ac:dyDescent="0.25">
      <c r="B16" s="86" t="s">
        <v>351</v>
      </c>
      <c r="C16" s="86"/>
      <c r="D16" s="86"/>
      <c r="E16" s="86">
        <v>20837</v>
      </c>
      <c r="F16" s="86"/>
      <c r="G16" s="86">
        <v>22259</v>
      </c>
    </row>
    <row r="17" spans="2:13" collapsed="1" x14ac:dyDescent="0.25">
      <c r="B17" s="3" t="s">
        <v>711</v>
      </c>
      <c r="C17" s="2" t="s">
        <v>376</v>
      </c>
      <c r="D17" s="2" t="s">
        <v>712</v>
      </c>
      <c r="E17" s="13">
        <v>390</v>
      </c>
      <c r="F17" s="2" t="s">
        <v>355</v>
      </c>
      <c r="G17" s="13">
        <v>390</v>
      </c>
    </row>
    <row r="18" spans="2:13" x14ac:dyDescent="0.25">
      <c r="B18" s="3" t="s">
        <v>2</v>
      </c>
      <c r="C18" s="2" t="s">
        <v>13</v>
      </c>
      <c r="D18" s="2" t="s">
        <v>652</v>
      </c>
      <c r="E18" s="13">
        <v>9.5399999999999991</v>
      </c>
      <c r="F18" s="2" t="s">
        <v>652</v>
      </c>
      <c r="G18" s="13">
        <v>8.24</v>
      </c>
    </row>
    <row r="19" spans="2:13" x14ac:dyDescent="0.25">
      <c r="B19" s="3" t="s">
        <v>3</v>
      </c>
      <c r="C19" s="2" t="s">
        <v>13</v>
      </c>
      <c r="D19" s="2" t="s">
        <v>713</v>
      </c>
      <c r="E19" s="13">
        <v>28</v>
      </c>
      <c r="F19" s="2" t="s">
        <v>718</v>
      </c>
      <c r="G19" s="13">
        <v>25</v>
      </c>
      <c r="L19" s="9"/>
    </row>
    <row r="20" spans="2:13" x14ac:dyDescent="0.25">
      <c r="B20" s="3" t="s">
        <v>17</v>
      </c>
      <c r="C20" s="2" t="s">
        <v>13</v>
      </c>
      <c r="D20" s="2" t="s">
        <v>714</v>
      </c>
      <c r="E20" s="13">
        <v>12</v>
      </c>
      <c r="F20" s="2" t="s">
        <v>719</v>
      </c>
      <c r="G20" s="13">
        <v>12</v>
      </c>
      <c r="L20" s="9"/>
    </row>
    <row r="21" spans="2:13" x14ac:dyDescent="0.25">
      <c r="B21" s="3" t="s">
        <v>7</v>
      </c>
      <c r="C21" s="2" t="s">
        <v>13</v>
      </c>
      <c r="D21" s="2" t="s">
        <v>715</v>
      </c>
      <c r="E21" s="13">
        <v>1.37</v>
      </c>
      <c r="F21" s="2" t="s">
        <v>155</v>
      </c>
      <c r="G21" s="13">
        <v>2.4300000000000002</v>
      </c>
      <c r="L21" s="9"/>
    </row>
    <row r="22" spans="2:13" x14ac:dyDescent="0.25">
      <c r="B22" s="54" t="s">
        <v>8</v>
      </c>
      <c r="C22" s="13" t="s">
        <v>13</v>
      </c>
      <c r="D22" s="2" t="s">
        <v>155</v>
      </c>
      <c r="E22" s="13">
        <v>0.88</v>
      </c>
      <c r="F22" s="2" t="s">
        <v>720</v>
      </c>
      <c r="G22" s="13">
        <v>1.35</v>
      </c>
      <c r="L22" s="9"/>
    </row>
    <row r="23" spans="2:13" x14ac:dyDescent="0.25">
      <c r="B23" s="3" t="s">
        <v>4</v>
      </c>
      <c r="C23" s="2" t="s">
        <v>13</v>
      </c>
      <c r="D23" s="2" t="s">
        <v>119</v>
      </c>
      <c r="E23" s="13">
        <v>2.34</v>
      </c>
      <c r="F23" s="2" t="s">
        <v>665</v>
      </c>
      <c r="G23" s="13">
        <v>2.9</v>
      </c>
    </row>
    <row r="24" spans="2:13" ht="14.4" x14ac:dyDescent="0.3">
      <c r="B24" s="54" t="s">
        <v>6</v>
      </c>
      <c r="C24" s="13" t="s">
        <v>13</v>
      </c>
      <c r="D24" s="2" t="s">
        <v>105</v>
      </c>
      <c r="E24" s="13">
        <v>0.78</v>
      </c>
      <c r="F24" s="2" t="s">
        <v>721</v>
      </c>
      <c r="G24" s="13">
        <v>0.72</v>
      </c>
      <c r="J24"/>
      <c r="M24"/>
    </row>
    <row r="25" spans="2:13" x14ac:dyDescent="0.25">
      <c r="B25" s="54" t="s">
        <v>5</v>
      </c>
      <c r="C25" s="13" t="s">
        <v>13</v>
      </c>
      <c r="D25" s="2" t="s">
        <v>105</v>
      </c>
      <c r="E25" s="13">
        <v>1.44</v>
      </c>
      <c r="F25" s="2" t="s">
        <v>722</v>
      </c>
      <c r="G25" s="13">
        <v>1.2</v>
      </c>
    </row>
    <row r="26" spans="2:13" x14ac:dyDescent="0.25">
      <c r="B26" s="54" t="s">
        <v>110</v>
      </c>
      <c r="C26" s="13" t="s">
        <v>13</v>
      </c>
      <c r="D26" s="218">
        <v>0</v>
      </c>
      <c r="E26" s="13">
        <v>0.28999999999999998</v>
      </c>
      <c r="F26" s="2" t="s">
        <v>223</v>
      </c>
      <c r="G26" s="13">
        <v>0.27</v>
      </c>
    </row>
    <row r="27" spans="2:13" x14ac:dyDescent="0.25">
      <c r="B27" s="31" t="s">
        <v>9</v>
      </c>
      <c r="C27" s="32" t="s">
        <v>14</v>
      </c>
      <c r="D27" s="34">
        <v>0</v>
      </c>
      <c r="E27" s="39">
        <v>30</v>
      </c>
      <c r="F27" s="34">
        <v>0</v>
      </c>
      <c r="G27" s="39">
        <v>12</v>
      </c>
    </row>
    <row r="28" spans="2:13" x14ac:dyDescent="0.25">
      <c r="B28" s="31" t="s">
        <v>55</v>
      </c>
      <c r="C28" s="32" t="s">
        <v>14</v>
      </c>
      <c r="D28" s="34">
        <v>0</v>
      </c>
      <c r="E28" s="39">
        <v>2</v>
      </c>
      <c r="F28" s="34">
        <v>0</v>
      </c>
      <c r="G28" s="39">
        <v>1.2</v>
      </c>
    </row>
    <row r="29" spans="2:13" x14ac:dyDescent="0.25">
      <c r="B29" s="31" t="s">
        <v>81</v>
      </c>
      <c r="C29" s="32" t="s">
        <v>15</v>
      </c>
      <c r="D29" s="34">
        <v>0</v>
      </c>
      <c r="E29" s="39">
        <v>180</v>
      </c>
      <c r="F29" s="34">
        <v>0</v>
      </c>
      <c r="G29" s="39">
        <v>132</v>
      </c>
    </row>
    <row r="30" spans="2:13" x14ac:dyDescent="0.25">
      <c r="B30" s="31" t="s">
        <v>655</v>
      </c>
      <c r="C30" s="32" t="s">
        <v>15</v>
      </c>
      <c r="D30" s="34">
        <v>0</v>
      </c>
      <c r="E30" s="39">
        <v>1.5</v>
      </c>
      <c r="F30" s="34">
        <v>0</v>
      </c>
      <c r="G30" s="39">
        <v>1</v>
      </c>
    </row>
    <row r="31" spans="2:13" x14ac:dyDescent="0.25">
      <c r="B31" s="31" t="s">
        <v>82</v>
      </c>
      <c r="C31" s="32" t="s">
        <v>15</v>
      </c>
      <c r="D31" s="34">
        <v>0</v>
      </c>
      <c r="E31" s="39">
        <v>10</v>
      </c>
      <c r="F31" s="34">
        <v>0</v>
      </c>
      <c r="G31" s="39">
        <v>3</v>
      </c>
    </row>
    <row r="32" spans="2:13" x14ac:dyDescent="0.25">
      <c r="B32" s="31" t="s">
        <v>83</v>
      </c>
      <c r="C32" s="32" t="s">
        <v>15</v>
      </c>
      <c r="D32" s="34">
        <v>0</v>
      </c>
      <c r="E32" s="39">
        <v>7.5</v>
      </c>
      <c r="F32" s="34">
        <v>0</v>
      </c>
      <c r="G32" s="39">
        <v>5</v>
      </c>
    </row>
    <row r="33" spans="2:7" x14ac:dyDescent="0.25">
      <c r="B33" s="31" t="s">
        <v>43</v>
      </c>
      <c r="C33" s="32" t="s">
        <v>15</v>
      </c>
      <c r="D33" s="34">
        <v>0</v>
      </c>
      <c r="E33" s="39">
        <v>15</v>
      </c>
      <c r="F33" s="34">
        <v>0</v>
      </c>
      <c r="G33" s="39">
        <v>10</v>
      </c>
    </row>
    <row r="34" spans="2:7" x14ac:dyDescent="0.25">
      <c r="B34" s="31" t="s">
        <v>31</v>
      </c>
      <c r="C34" s="32" t="s">
        <v>15</v>
      </c>
      <c r="D34" s="34">
        <v>0</v>
      </c>
      <c r="E34" s="39">
        <v>1000</v>
      </c>
      <c r="F34" s="34">
        <v>0</v>
      </c>
      <c r="G34" s="39">
        <v>910</v>
      </c>
    </row>
    <row r="35" spans="2:7" x14ac:dyDescent="0.25">
      <c r="B35" s="31" t="s">
        <v>136</v>
      </c>
      <c r="C35" s="32" t="s">
        <v>15</v>
      </c>
      <c r="D35" s="34">
        <v>0</v>
      </c>
      <c r="E35" s="39">
        <v>55</v>
      </c>
      <c r="F35" s="34">
        <v>0</v>
      </c>
      <c r="G35" s="39">
        <v>20</v>
      </c>
    </row>
    <row r="36" spans="2:7" x14ac:dyDescent="0.25">
      <c r="B36" s="31" t="s">
        <v>61</v>
      </c>
      <c r="C36" s="32" t="s">
        <v>15</v>
      </c>
      <c r="D36" s="34">
        <v>0</v>
      </c>
      <c r="E36" s="39">
        <v>4.5</v>
      </c>
      <c r="F36" s="34">
        <v>0</v>
      </c>
      <c r="G36" s="39">
        <v>4</v>
      </c>
    </row>
    <row r="37" spans="2:7" x14ac:dyDescent="0.25">
      <c r="B37" s="31" t="s">
        <v>16</v>
      </c>
      <c r="C37" s="32" t="s">
        <v>15</v>
      </c>
      <c r="D37" s="34">
        <v>0</v>
      </c>
      <c r="E37" s="39">
        <v>0.05</v>
      </c>
      <c r="F37" s="34">
        <v>0</v>
      </c>
      <c r="G37" s="39">
        <v>0.03</v>
      </c>
    </row>
    <row r="38" spans="2:7" x14ac:dyDescent="0.25">
      <c r="B38" s="31" t="s">
        <v>84</v>
      </c>
      <c r="C38" s="32" t="s">
        <v>15</v>
      </c>
      <c r="D38" s="34">
        <v>0</v>
      </c>
      <c r="E38" s="39">
        <v>1.25</v>
      </c>
      <c r="F38" s="34">
        <v>0</v>
      </c>
      <c r="G38" s="39">
        <v>0.55000000000000004</v>
      </c>
    </row>
    <row r="39" spans="2:7" x14ac:dyDescent="0.25">
      <c r="B39" s="31" t="s">
        <v>85</v>
      </c>
      <c r="C39" s="32" t="s">
        <v>15</v>
      </c>
      <c r="D39" s="34">
        <v>0</v>
      </c>
      <c r="E39" s="39">
        <v>125</v>
      </c>
      <c r="F39" s="34">
        <v>0</v>
      </c>
      <c r="G39" s="39"/>
    </row>
    <row r="40" spans="2:7" x14ac:dyDescent="0.25">
      <c r="B40" s="31" t="s">
        <v>137</v>
      </c>
      <c r="C40" s="32" t="s">
        <v>15</v>
      </c>
      <c r="D40" s="34">
        <v>0</v>
      </c>
      <c r="E40" s="39">
        <v>0.25</v>
      </c>
      <c r="F40" s="34">
        <v>0</v>
      </c>
      <c r="G40" s="39">
        <v>0.25</v>
      </c>
    </row>
    <row r="41" spans="2:7" x14ac:dyDescent="0.25">
      <c r="B41" s="31" t="s">
        <v>65</v>
      </c>
      <c r="C41" s="32" t="s">
        <v>15</v>
      </c>
      <c r="D41" s="34">
        <v>0</v>
      </c>
      <c r="E41" s="39">
        <v>80</v>
      </c>
      <c r="F41" s="34">
        <v>0</v>
      </c>
      <c r="G41" s="39">
        <v>80</v>
      </c>
    </row>
    <row r="42" spans="2:7" x14ac:dyDescent="0.25">
      <c r="B42" s="31" t="s">
        <v>66</v>
      </c>
      <c r="C42" s="32" t="s">
        <v>15</v>
      </c>
      <c r="D42" s="34">
        <v>0</v>
      </c>
      <c r="E42" s="39">
        <v>5</v>
      </c>
      <c r="F42" s="34">
        <v>0</v>
      </c>
      <c r="G42" s="39">
        <v>8.5</v>
      </c>
    </row>
    <row r="43" spans="2:7" x14ac:dyDescent="0.25">
      <c r="B43" s="31" t="s">
        <v>67</v>
      </c>
      <c r="C43" s="32" t="s">
        <v>15</v>
      </c>
      <c r="D43" s="34">
        <v>0</v>
      </c>
      <c r="E43" s="39">
        <v>100</v>
      </c>
      <c r="F43" s="34">
        <v>0</v>
      </c>
      <c r="G43" s="39">
        <v>120</v>
      </c>
    </row>
    <row r="44" spans="2:7" x14ac:dyDescent="0.25">
      <c r="B44" s="31" t="s">
        <v>68</v>
      </c>
      <c r="C44" s="32" t="s">
        <v>15</v>
      </c>
      <c r="D44" s="34">
        <v>0</v>
      </c>
      <c r="E44" s="39">
        <v>15</v>
      </c>
      <c r="F44" s="34">
        <v>0</v>
      </c>
      <c r="G44" s="39">
        <v>25</v>
      </c>
    </row>
    <row r="45" spans="2:7" x14ac:dyDescent="0.25">
      <c r="B45" s="31" t="s">
        <v>11</v>
      </c>
      <c r="C45" s="32" t="s">
        <v>15</v>
      </c>
      <c r="D45" s="34">
        <v>0</v>
      </c>
      <c r="E45" s="39">
        <v>0.75</v>
      </c>
      <c r="F45" s="34">
        <v>0</v>
      </c>
      <c r="G45" s="39">
        <v>0.13</v>
      </c>
    </row>
    <row r="46" spans="2:7" x14ac:dyDescent="0.25">
      <c r="B46" s="31" t="s">
        <v>12</v>
      </c>
      <c r="C46" s="32" t="s">
        <v>15</v>
      </c>
      <c r="D46" s="34">
        <v>0</v>
      </c>
      <c r="E46" s="39">
        <v>0.2</v>
      </c>
      <c r="F46" s="34">
        <v>0</v>
      </c>
      <c r="G46" s="39">
        <v>0.1</v>
      </c>
    </row>
    <row r="47" spans="2:7" ht="0.75" customHeight="1" x14ac:dyDescent="0.25">
      <c r="B47" s="38" t="s">
        <v>372</v>
      </c>
      <c r="C47" s="32" t="s">
        <v>15</v>
      </c>
      <c r="D47" s="34">
        <v>0</v>
      </c>
      <c r="E47" s="92">
        <v>0</v>
      </c>
      <c r="F47" s="34">
        <v>0</v>
      </c>
      <c r="G47" s="92">
        <v>0</v>
      </c>
    </row>
    <row r="48" spans="2:7" ht="54" customHeight="1" x14ac:dyDescent="0.25">
      <c r="B48" s="328" t="s">
        <v>287</v>
      </c>
      <c r="C48" s="329"/>
      <c r="D48" s="301">
        <f>свод!I117</f>
        <v>3930.4966188352355</v>
      </c>
      <c r="E48" s="302"/>
      <c r="F48" s="301">
        <f>свод!I118</f>
        <v>2554.8914150217247</v>
      </c>
      <c r="G48" s="302"/>
    </row>
    <row r="49" spans="2:7" s="5" customFormat="1" ht="17.25" customHeight="1" x14ac:dyDescent="0.25">
      <c r="B49" s="10" t="s">
        <v>25</v>
      </c>
      <c r="C49" s="20"/>
      <c r="D49" s="20"/>
      <c r="E49" s="20"/>
      <c r="F49" s="20"/>
      <c r="G49" s="20"/>
    </row>
    <row r="50" spans="2:7" ht="15" x14ac:dyDescent="0.25">
      <c r="B50" s="10" t="s">
        <v>26</v>
      </c>
      <c r="C50" s="11"/>
      <c r="D50" s="11"/>
      <c r="E50" s="11"/>
      <c r="F50" s="11"/>
      <c r="G50" s="11"/>
    </row>
    <row r="51" spans="2:7" ht="15" x14ac:dyDescent="0.25">
      <c r="B51" s="10" t="s">
        <v>28</v>
      </c>
      <c r="C51" s="11"/>
      <c r="D51" s="11"/>
      <c r="E51" s="11"/>
      <c r="F51" s="11"/>
      <c r="G51" s="11"/>
    </row>
    <row r="52" spans="2:7" ht="15" hidden="1" x14ac:dyDescent="0.25">
      <c r="B52" s="10"/>
      <c r="C52" s="11"/>
      <c r="D52" s="11"/>
      <c r="E52" s="11"/>
      <c r="F52" s="11"/>
      <c r="G52" s="11"/>
    </row>
    <row r="53" spans="2:7" ht="15" hidden="1" customHeight="1" x14ac:dyDescent="0.25">
      <c r="B53" s="12"/>
      <c r="C53" s="12"/>
      <c r="D53" s="12"/>
      <c r="E53" s="12"/>
      <c r="F53" s="12"/>
      <c r="G53" s="12"/>
    </row>
    <row r="54" spans="2:7" ht="15" hidden="1" customHeight="1" x14ac:dyDescent="0.25">
      <c r="B54" s="12"/>
      <c r="C54" s="12"/>
      <c r="D54" s="12"/>
      <c r="E54" s="12"/>
      <c r="F54" s="12"/>
      <c r="G54" s="12"/>
    </row>
    <row r="55" spans="2:7" ht="15" customHeight="1" x14ac:dyDescent="0.25">
      <c r="B55" s="12"/>
      <c r="C55" s="12"/>
      <c r="D55" s="12"/>
      <c r="E55" s="12"/>
      <c r="F55" s="12"/>
      <c r="G55" s="12"/>
    </row>
    <row r="56" spans="2:7" s="89" customFormat="1" ht="51" customHeight="1" x14ac:dyDescent="0.25">
      <c r="B56" s="292" t="s">
        <v>723</v>
      </c>
      <c r="C56" s="292"/>
      <c r="D56" s="292"/>
      <c r="E56" s="292"/>
      <c r="F56" s="292"/>
      <c r="G56" s="292"/>
    </row>
    <row r="57" spans="2:7" s="89" customFormat="1" ht="51.75" customHeight="1" x14ac:dyDescent="0.25">
      <c r="B57" s="292" t="s">
        <v>724</v>
      </c>
      <c r="C57" s="292"/>
      <c r="D57" s="292"/>
      <c r="E57" s="292"/>
      <c r="F57" s="292"/>
      <c r="G57" s="292"/>
    </row>
    <row r="58" spans="2:7" s="89" customFormat="1" ht="33.75" customHeight="1" x14ac:dyDescent="0.25">
      <c r="B58" s="292"/>
      <c r="C58" s="292"/>
      <c r="D58" s="292"/>
      <c r="E58" s="292"/>
      <c r="F58" s="292"/>
      <c r="G58" s="292"/>
    </row>
    <row r="59" spans="2:7" s="89" customFormat="1" ht="15" x14ac:dyDescent="0.25">
      <c r="B59" s="292"/>
      <c r="C59" s="292"/>
      <c r="D59" s="292"/>
      <c r="E59" s="292"/>
      <c r="F59" s="292"/>
      <c r="G59" s="292"/>
    </row>
    <row r="60" spans="2:7" s="89" customFormat="1" ht="15" x14ac:dyDescent="0.25">
      <c r="B60" s="292"/>
      <c r="C60" s="292"/>
      <c r="D60" s="292"/>
      <c r="E60" s="292"/>
      <c r="F60" s="292"/>
      <c r="G60" s="292"/>
    </row>
    <row r="61" spans="2:7" s="89" customFormat="1" ht="15" x14ac:dyDescent="0.25">
      <c r="B61" s="292"/>
      <c r="C61" s="292"/>
      <c r="D61" s="292"/>
      <c r="E61" s="292"/>
      <c r="F61" s="292"/>
      <c r="G61" s="292"/>
    </row>
  </sheetData>
  <mergeCells count="20">
    <mergeCell ref="B61:G61"/>
    <mergeCell ref="B12:G12"/>
    <mergeCell ref="B13:B15"/>
    <mergeCell ref="C13:C15"/>
    <mergeCell ref="F13:G13"/>
    <mergeCell ref="B48:C48"/>
    <mergeCell ref="F48:G48"/>
    <mergeCell ref="D13:E13"/>
    <mergeCell ref="D48:E48"/>
    <mergeCell ref="B56:G56"/>
    <mergeCell ref="B57:G57"/>
    <mergeCell ref="B58:G58"/>
    <mergeCell ref="B59:G59"/>
    <mergeCell ref="B60:G60"/>
    <mergeCell ref="B11:G11"/>
    <mergeCell ref="B6:G6"/>
    <mergeCell ref="B7:G7"/>
    <mergeCell ref="B8:G8"/>
    <mergeCell ref="B9:G9"/>
    <mergeCell ref="B10:G10"/>
  </mergeCells>
  <phoneticPr fontId="27" type="noConversion"/>
  <hyperlinks>
    <hyperlink ref="B10" r:id="rId1" xr:uid="{38EEE891-C2ED-4315-BF7C-ED8D9504AF42}"/>
  </hyperlinks>
  <pageMargins left="0.59055118110236227" right="0.19685039370078741" top="0.19685039370078741" bottom="0.19685039370078741" header="0" footer="0"/>
  <pageSetup paperSize="9" scale="53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37"/>
  <sheetViews>
    <sheetView showGridLines="0" zoomScale="60" zoomScaleNormal="60" workbookViewId="0">
      <pane xSplit="3" ySplit="8" topLeftCell="D9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outlineLevelCol="1" x14ac:dyDescent="0.25"/>
  <cols>
    <col min="1" max="1" width="8.6640625" style="1" customWidth="1"/>
    <col min="2" max="2" width="30.88671875" style="1" customWidth="1"/>
    <col min="3" max="3" width="14" style="1" customWidth="1"/>
    <col min="4" max="11" width="28.6640625" style="1" customWidth="1"/>
    <col min="12" max="13" width="28.6640625" style="1" hidden="1" customWidth="1" outlineLevel="1"/>
    <col min="14" max="14" width="28.6640625" style="1" customWidth="1" collapsed="1"/>
    <col min="15" max="20" width="28.6640625" style="1" customWidth="1"/>
    <col min="21" max="16384" width="9.109375" style="1"/>
  </cols>
  <sheetData>
    <row r="1" spans="2:20" ht="17.399999999999999" hidden="1" x14ac:dyDescent="0.3">
      <c r="B1" s="271" t="s">
        <v>23</v>
      </c>
      <c r="C1" s="271"/>
      <c r="D1" s="271"/>
      <c r="E1" s="271"/>
      <c r="F1" s="271"/>
      <c r="G1" s="271"/>
      <c r="H1" s="271"/>
      <c r="I1" s="271"/>
      <c r="J1" s="271"/>
      <c r="K1" s="271"/>
      <c r="L1" s="271" t="s">
        <v>23</v>
      </c>
      <c r="M1" s="271"/>
      <c r="N1" s="271"/>
      <c r="O1" s="271"/>
      <c r="P1" s="271"/>
      <c r="Q1" s="271"/>
      <c r="R1" s="271"/>
      <c r="S1" s="271"/>
      <c r="T1" s="271"/>
    </row>
    <row r="2" spans="2:20" ht="17.399999999999999" hidden="1" x14ac:dyDescent="0.3">
      <c r="B2" s="271" t="s">
        <v>24</v>
      </c>
      <c r="C2" s="271"/>
      <c r="D2" s="271"/>
      <c r="E2" s="271"/>
      <c r="F2" s="271"/>
      <c r="G2" s="271"/>
      <c r="H2" s="271"/>
      <c r="I2" s="271"/>
      <c r="J2" s="271"/>
      <c r="K2" s="271"/>
      <c r="L2" s="271" t="s">
        <v>24</v>
      </c>
      <c r="M2" s="271"/>
      <c r="N2" s="271"/>
      <c r="O2" s="271"/>
      <c r="P2" s="271"/>
      <c r="Q2" s="271"/>
      <c r="R2" s="271"/>
      <c r="S2" s="271"/>
      <c r="T2" s="271"/>
    </row>
    <row r="3" spans="2:20" ht="18.75" hidden="1" customHeight="1" x14ac:dyDescent="0.25">
      <c r="B3" s="275" t="s">
        <v>35</v>
      </c>
      <c r="C3" s="275"/>
      <c r="D3" s="275"/>
      <c r="E3" s="275"/>
      <c r="F3" s="275"/>
      <c r="G3" s="275"/>
      <c r="H3" s="275"/>
      <c r="I3" s="275"/>
      <c r="J3" s="275"/>
      <c r="K3" s="275"/>
      <c r="L3" s="275" t="s">
        <v>35</v>
      </c>
      <c r="M3" s="275"/>
      <c r="N3" s="275"/>
      <c r="O3" s="275"/>
      <c r="P3" s="275"/>
      <c r="Q3" s="275"/>
      <c r="R3" s="275"/>
      <c r="S3" s="275"/>
      <c r="T3" s="275"/>
    </row>
    <row r="4" spans="2:20" ht="18.75" hidden="1" customHeight="1" x14ac:dyDescent="0.25">
      <c r="B4" s="275" t="s">
        <v>36</v>
      </c>
      <c r="C4" s="275"/>
      <c r="D4" s="275"/>
      <c r="E4" s="275"/>
      <c r="F4" s="275"/>
      <c r="G4" s="275"/>
      <c r="H4" s="275"/>
      <c r="I4" s="275"/>
      <c r="J4" s="275"/>
      <c r="K4" s="275"/>
      <c r="L4" s="275" t="s">
        <v>36</v>
      </c>
      <c r="M4" s="275"/>
      <c r="N4" s="275"/>
      <c r="O4" s="275"/>
      <c r="P4" s="275"/>
      <c r="Q4" s="275"/>
      <c r="R4" s="275"/>
      <c r="S4" s="275"/>
      <c r="T4" s="275"/>
    </row>
    <row r="5" spans="2:20" ht="18.75" hidden="1" customHeight="1" x14ac:dyDescent="0.25">
      <c r="B5" s="276" t="s">
        <v>27</v>
      </c>
      <c r="C5" s="276"/>
      <c r="D5" s="276"/>
      <c r="E5" s="276"/>
      <c r="F5" s="276"/>
      <c r="G5" s="276"/>
      <c r="H5" s="276"/>
      <c r="I5" s="276"/>
      <c r="J5" s="276"/>
      <c r="K5" s="276"/>
      <c r="L5" s="276" t="s">
        <v>27</v>
      </c>
      <c r="M5" s="276"/>
      <c r="N5" s="276"/>
      <c r="O5" s="276"/>
      <c r="P5" s="276"/>
      <c r="Q5" s="276"/>
      <c r="R5" s="276"/>
      <c r="S5" s="276"/>
      <c r="T5" s="276"/>
    </row>
    <row r="6" spans="2:20" ht="18" thickBot="1" x14ac:dyDescent="0.3">
      <c r="B6" s="277" t="str">
        <f>Свиньи!B15</f>
        <v>Цены реализации, действующие с 01.09.2023 по 30.09.2023</v>
      </c>
      <c r="C6" s="277"/>
      <c r="D6" s="277"/>
      <c r="E6" s="277"/>
      <c r="F6" s="277"/>
      <c r="G6" s="277"/>
      <c r="H6" s="277"/>
      <c r="I6" s="277"/>
      <c r="J6" s="277"/>
      <c r="K6" s="277"/>
      <c r="L6" s="277" t="str">
        <f>B6</f>
        <v>Цены реализации, действующие с 01.09.2023 по 30.09.2023</v>
      </c>
      <c r="M6" s="277"/>
      <c r="N6" s="277"/>
      <c r="O6" s="277"/>
      <c r="P6" s="277"/>
      <c r="Q6" s="277"/>
      <c r="R6" s="277"/>
      <c r="S6" s="277"/>
      <c r="T6" s="277"/>
    </row>
    <row r="7" spans="2:20" ht="72.75" customHeight="1" x14ac:dyDescent="0.25">
      <c r="B7" s="278" t="s">
        <v>350</v>
      </c>
      <c r="C7" s="279"/>
      <c r="D7" s="279"/>
      <c r="E7" s="279"/>
      <c r="F7" s="279"/>
      <c r="G7" s="279"/>
      <c r="H7" s="279"/>
      <c r="I7" s="279"/>
      <c r="J7" s="279"/>
      <c r="K7" s="333"/>
      <c r="L7" s="278" t="s">
        <v>231</v>
      </c>
      <c r="M7" s="279"/>
      <c r="N7" s="279"/>
      <c r="O7" s="279"/>
      <c r="P7" s="279"/>
      <c r="Q7" s="279"/>
      <c r="R7" s="279"/>
      <c r="S7" s="279"/>
      <c r="T7" s="333"/>
    </row>
    <row r="8" spans="2:20" ht="127.5" customHeight="1" x14ac:dyDescent="0.25">
      <c r="B8" s="22" t="s">
        <v>0</v>
      </c>
      <c r="C8" s="27" t="s">
        <v>1</v>
      </c>
      <c r="D8" s="27" t="s">
        <v>335</v>
      </c>
      <c r="E8" s="27" t="s">
        <v>336</v>
      </c>
      <c r="F8" s="27" t="s">
        <v>337</v>
      </c>
      <c r="G8" s="27" t="s">
        <v>338</v>
      </c>
      <c r="H8" s="27" t="s">
        <v>339</v>
      </c>
      <c r="I8" s="27" t="s">
        <v>340</v>
      </c>
      <c r="J8" s="27" t="s">
        <v>341</v>
      </c>
      <c r="K8" s="55" t="s">
        <v>342</v>
      </c>
      <c r="L8" s="22" t="s">
        <v>0</v>
      </c>
      <c r="M8" s="27" t="s">
        <v>1</v>
      </c>
      <c r="N8" s="27" t="s">
        <v>343</v>
      </c>
      <c r="O8" s="27" t="s">
        <v>344</v>
      </c>
      <c r="P8" s="27" t="s">
        <v>345</v>
      </c>
      <c r="Q8" s="27" t="s">
        <v>346</v>
      </c>
      <c r="R8" s="27" t="s">
        <v>347</v>
      </c>
      <c r="S8" s="27" t="s">
        <v>348</v>
      </c>
      <c r="T8" s="55" t="s">
        <v>349</v>
      </c>
    </row>
    <row r="9" spans="2:20" ht="22.5" hidden="1" customHeight="1" x14ac:dyDescent="0.25">
      <c r="B9" s="131" t="s">
        <v>351</v>
      </c>
      <c r="C9" s="132"/>
      <c r="D9" s="132">
        <v>12555</v>
      </c>
      <c r="E9" s="132">
        <v>12557</v>
      </c>
      <c r="F9" s="132">
        <v>12556</v>
      </c>
      <c r="G9" s="132">
        <v>12564</v>
      </c>
      <c r="H9" s="132">
        <v>12565</v>
      </c>
      <c r="I9" s="132">
        <v>12566</v>
      </c>
      <c r="J9" s="132">
        <v>12567</v>
      </c>
      <c r="K9" s="133">
        <v>12568</v>
      </c>
      <c r="L9" s="131"/>
      <c r="M9" s="132"/>
      <c r="N9" s="132">
        <v>12569</v>
      </c>
      <c r="O9" s="132">
        <v>12558</v>
      </c>
      <c r="P9" s="132">
        <v>12559</v>
      </c>
      <c r="Q9" s="132">
        <v>12560</v>
      </c>
      <c r="R9" s="132">
        <v>12561</v>
      </c>
      <c r="S9" s="132">
        <v>12562</v>
      </c>
      <c r="T9" s="133">
        <v>12563</v>
      </c>
    </row>
    <row r="10" spans="2:20" ht="17.25" customHeight="1" x14ac:dyDescent="0.25">
      <c r="B10" s="38" t="s">
        <v>9</v>
      </c>
      <c r="C10" s="39" t="s">
        <v>14</v>
      </c>
      <c r="D10" s="47">
        <v>1500</v>
      </c>
      <c r="E10" s="47">
        <v>1000</v>
      </c>
      <c r="F10" s="47">
        <v>1000</v>
      </c>
      <c r="G10" s="47">
        <v>1300</v>
      </c>
      <c r="H10" s="47">
        <v>1000</v>
      </c>
      <c r="I10" s="47">
        <v>1000</v>
      </c>
      <c r="J10" s="47">
        <v>1300</v>
      </c>
      <c r="K10" s="48">
        <v>1000</v>
      </c>
      <c r="L10" s="134" t="s">
        <v>9</v>
      </c>
      <c r="M10" s="39" t="s">
        <v>14</v>
      </c>
      <c r="N10" s="47">
        <v>1000</v>
      </c>
      <c r="O10" s="47">
        <v>1100</v>
      </c>
      <c r="P10" s="47">
        <v>1100</v>
      </c>
      <c r="Q10" s="47">
        <v>1200</v>
      </c>
      <c r="R10" s="47">
        <v>1200</v>
      </c>
      <c r="S10" s="47">
        <v>1000</v>
      </c>
      <c r="T10" s="48">
        <v>1000</v>
      </c>
    </row>
    <row r="11" spans="2:20" ht="17.25" customHeight="1" x14ac:dyDescent="0.25">
      <c r="B11" s="38" t="s">
        <v>55</v>
      </c>
      <c r="C11" s="39" t="s">
        <v>14</v>
      </c>
      <c r="D11" s="47">
        <v>200</v>
      </c>
      <c r="E11" s="47">
        <v>300</v>
      </c>
      <c r="F11" s="47">
        <v>200</v>
      </c>
      <c r="G11" s="47">
        <v>300</v>
      </c>
      <c r="H11" s="47">
        <v>200</v>
      </c>
      <c r="I11" s="47">
        <v>250</v>
      </c>
      <c r="J11" s="47">
        <v>300</v>
      </c>
      <c r="K11" s="48">
        <v>200</v>
      </c>
      <c r="L11" s="134" t="s">
        <v>55</v>
      </c>
      <c r="M11" s="39" t="s">
        <v>14</v>
      </c>
      <c r="N11" s="47">
        <v>250</v>
      </c>
      <c r="O11" s="47">
        <v>350</v>
      </c>
      <c r="P11" s="47">
        <v>350</v>
      </c>
      <c r="Q11" s="47">
        <v>350</v>
      </c>
      <c r="R11" s="47">
        <v>500</v>
      </c>
      <c r="S11" s="47">
        <v>500</v>
      </c>
      <c r="T11" s="48">
        <v>400</v>
      </c>
    </row>
    <row r="12" spans="2:20" ht="17.25" customHeight="1" x14ac:dyDescent="0.25">
      <c r="B12" s="38" t="s">
        <v>81</v>
      </c>
      <c r="C12" s="39" t="s">
        <v>15</v>
      </c>
      <c r="D12" s="47">
        <v>1000</v>
      </c>
      <c r="E12" s="47">
        <v>2000</v>
      </c>
      <c r="F12" s="47">
        <v>500</v>
      </c>
      <c r="G12" s="47">
        <v>2500</v>
      </c>
      <c r="H12" s="47">
        <v>2500</v>
      </c>
      <c r="I12" s="47">
        <v>2000</v>
      </c>
      <c r="J12" s="47">
        <v>2500</v>
      </c>
      <c r="K12" s="48">
        <v>2000</v>
      </c>
      <c r="L12" s="134" t="s">
        <v>81</v>
      </c>
      <c r="M12" s="39" t="s">
        <v>15</v>
      </c>
      <c r="N12" s="47">
        <v>2500</v>
      </c>
      <c r="O12" s="47">
        <v>6000</v>
      </c>
      <c r="P12" s="47">
        <v>4500</v>
      </c>
      <c r="Q12" s="47">
        <v>10000</v>
      </c>
      <c r="R12" s="47">
        <v>7500</v>
      </c>
      <c r="S12" s="47">
        <v>5000</v>
      </c>
      <c r="T12" s="48">
        <v>4000</v>
      </c>
    </row>
    <row r="13" spans="2:20" ht="17.25" customHeight="1" x14ac:dyDescent="0.25">
      <c r="B13" s="38" t="s">
        <v>135</v>
      </c>
      <c r="C13" s="39" t="s">
        <v>15</v>
      </c>
      <c r="D13" s="47">
        <v>200</v>
      </c>
      <c r="E13" s="47">
        <v>300</v>
      </c>
      <c r="F13" s="47">
        <v>100</v>
      </c>
      <c r="G13" s="47">
        <v>300</v>
      </c>
      <c r="H13" s="47">
        <v>300</v>
      </c>
      <c r="I13" s="47">
        <v>300</v>
      </c>
      <c r="J13" s="47">
        <v>300</v>
      </c>
      <c r="K13" s="48">
        <v>300</v>
      </c>
      <c r="L13" s="134" t="s">
        <v>135</v>
      </c>
      <c r="M13" s="39" t="s">
        <v>15</v>
      </c>
      <c r="N13" s="47">
        <v>300</v>
      </c>
      <c r="O13" s="47">
        <v>300</v>
      </c>
      <c r="P13" s="47">
        <v>200</v>
      </c>
      <c r="Q13" s="47">
        <v>500</v>
      </c>
      <c r="R13" s="47">
        <v>400</v>
      </c>
      <c r="S13" s="47">
        <v>300</v>
      </c>
      <c r="T13" s="48">
        <v>200</v>
      </c>
    </row>
    <row r="14" spans="2:20" ht="17.25" customHeight="1" x14ac:dyDescent="0.25">
      <c r="B14" s="38" t="s">
        <v>82</v>
      </c>
      <c r="C14" s="39" t="s">
        <v>15</v>
      </c>
      <c r="D14" s="47">
        <v>100</v>
      </c>
      <c r="E14" s="47">
        <v>100</v>
      </c>
      <c r="F14" s="47">
        <v>100</v>
      </c>
      <c r="G14" s="47">
        <v>200</v>
      </c>
      <c r="H14" s="47">
        <v>200</v>
      </c>
      <c r="I14" s="47">
        <v>200</v>
      </c>
      <c r="J14" s="47">
        <v>200</v>
      </c>
      <c r="K14" s="48">
        <v>200</v>
      </c>
      <c r="L14" s="134" t="s">
        <v>82</v>
      </c>
      <c r="M14" s="39" t="s">
        <v>15</v>
      </c>
      <c r="N14" s="47">
        <v>200</v>
      </c>
      <c r="O14" s="47">
        <v>300</v>
      </c>
      <c r="P14" s="47">
        <v>200</v>
      </c>
      <c r="Q14" s="47">
        <v>300</v>
      </c>
      <c r="R14" s="47">
        <v>300</v>
      </c>
      <c r="S14" s="47">
        <v>200</v>
      </c>
      <c r="T14" s="48">
        <v>200</v>
      </c>
    </row>
    <row r="15" spans="2:20" ht="17.25" customHeight="1" x14ac:dyDescent="0.25">
      <c r="B15" s="38" t="s">
        <v>83</v>
      </c>
      <c r="C15" s="39" t="s">
        <v>15</v>
      </c>
      <c r="D15" s="47">
        <v>600</v>
      </c>
      <c r="E15" s="47">
        <v>500</v>
      </c>
      <c r="F15" s="47">
        <v>300</v>
      </c>
      <c r="G15" s="47">
        <v>500</v>
      </c>
      <c r="H15" s="47">
        <v>500</v>
      </c>
      <c r="I15" s="47">
        <v>500</v>
      </c>
      <c r="J15" s="47">
        <v>500</v>
      </c>
      <c r="K15" s="48">
        <v>500</v>
      </c>
      <c r="L15" s="134" t="s">
        <v>83</v>
      </c>
      <c r="M15" s="39" t="s">
        <v>15</v>
      </c>
      <c r="N15" s="47">
        <v>500</v>
      </c>
      <c r="O15" s="47">
        <v>600</v>
      </c>
      <c r="P15" s="47">
        <v>500</v>
      </c>
      <c r="Q15" s="47">
        <v>1200</v>
      </c>
      <c r="R15" s="47">
        <v>800</v>
      </c>
      <c r="S15" s="47">
        <v>600</v>
      </c>
      <c r="T15" s="48">
        <v>500</v>
      </c>
    </row>
    <row r="16" spans="2:20" ht="17.25" customHeight="1" x14ac:dyDescent="0.25">
      <c r="B16" s="31" t="s">
        <v>43</v>
      </c>
      <c r="C16" s="39" t="s">
        <v>15</v>
      </c>
      <c r="D16" s="47">
        <v>2000</v>
      </c>
      <c r="E16" s="47">
        <v>1000</v>
      </c>
      <c r="F16" s="47">
        <v>2000</v>
      </c>
      <c r="G16" s="47">
        <v>1500</v>
      </c>
      <c r="H16" s="47">
        <v>1200</v>
      </c>
      <c r="I16" s="47">
        <v>1200</v>
      </c>
      <c r="J16" s="47">
        <v>1500</v>
      </c>
      <c r="K16" s="48">
        <v>1200</v>
      </c>
      <c r="L16" s="135" t="s">
        <v>43</v>
      </c>
      <c r="M16" s="39" t="s">
        <v>15</v>
      </c>
      <c r="N16" s="47">
        <v>1200</v>
      </c>
      <c r="O16" s="47">
        <v>1300</v>
      </c>
      <c r="P16" s="47">
        <v>1300</v>
      </c>
      <c r="Q16" s="47">
        <v>1300</v>
      </c>
      <c r="R16" s="47">
        <v>1300</v>
      </c>
      <c r="S16" s="47">
        <v>1300</v>
      </c>
      <c r="T16" s="48">
        <v>1300</v>
      </c>
    </row>
    <row r="17" spans="2:20" ht="17.25" customHeight="1" x14ac:dyDescent="0.25">
      <c r="B17" s="31" t="s">
        <v>31</v>
      </c>
      <c r="C17" s="39" t="s">
        <v>15</v>
      </c>
      <c r="D17" s="47">
        <v>50000</v>
      </c>
      <c r="E17" s="47">
        <v>35000</v>
      </c>
      <c r="F17" s="47">
        <v>24500</v>
      </c>
      <c r="G17" s="47">
        <v>50000</v>
      </c>
      <c r="H17" s="47">
        <v>30000</v>
      </c>
      <c r="I17" s="47">
        <v>40000</v>
      </c>
      <c r="J17" s="47">
        <v>50000</v>
      </c>
      <c r="K17" s="48">
        <v>30000</v>
      </c>
      <c r="L17" s="135" t="s">
        <v>31</v>
      </c>
      <c r="M17" s="39" t="s">
        <v>15</v>
      </c>
      <c r="N17" s="47">
        <v>40000</v>
      </c>
      <c r="O17" s="47">
        <v>14000</v>
      </c>
      <c r="P17" s="47">
        <v>14000</v>
      </c>
      <c r="Q17" s="47">
        <v>10000</v>
      </c>
      <c r="R17" s="47">
        <v>16000</v>
      </c>
      <c r="S17" s="47">
        <v>15000</v>
      </c>
      <c r="T17" s="48">
        <v>14000</v>
      </c>
    </row>
    <row r="18" spans="2:20" ht="17.25" customHeight="1" x14ac:dyDescent="0.25">
      <c r="B18" s="31" t="s">
        <v>136</v>
      </c>
      <c r="C18" s="39" t="s">
        <v>15</v>
      </c>
      <c r="D18" s="47">
        <v>2000</v>
      </c>
      <c r="E18" s="47">
        <v>2000</v>
      </c>
      <c r="F18" s="47">
        <v>2000</v>
      </c>
      <c r="G18" s="47">
        <v>6000</v>
      </c>
      <c r="H18" s="47">
        <v>4000</v>
      </c>
      <c r="I18" s="47">
        <v>4000</v>
      </c>
      <c r="J18" s="47">
        <v>6000</v>
      </c>
      <c r="K18" s="48">
        <v>4000</v>
      </c>
      <c r="L18" s="135" t="s">
        <v>136</v>
      </c>
      <c r="M18" s="39" t="s">
        <v>15</v>
      </c>
      <c r="N18" s="47">
        <v>4000</v>
      </c>
      <c r="O18" s="47">
        <v>3000</v>
      </c>
      <c r="P18" s="47">
        <v>2500</v>
      </c>
      <c r="Q18" s="47">
        <v>5000</v>
      </c>
      <c r="R18" s="47">
        <v>5500</v>
      </c>
      <c r="S18" s="47">
        <v>5500</v>
      </c>
      <c r="T18" s="48">
        <v>3500</v>
      </c>
    </row>
    <row r="19" spans="2:20" ht="17.25" customHeight="1" x14ac:dyDescent="0.25">
      <c r="B19" s="38" t="s">
        <v>61</v>
      </c>
      <c r="C19" s="39" t="s">
        <v>15</v>
      </c>
      <c r="D19" s="47">
        <v>200</v>
      </c>
      <c r="E19" s="47">
        <v>200</v>
      </c>
      <c r="F19" s="136">
        <v>0</v>
      </c>
      <c r="G19" s="47">
        <v>500</v>
      </c>
      <c r="H19" s="47">
        <v>500</v>
      </c>
      <c r="I19" s="47">
        <v>500</v>
      </c>
      <c r="J19" s="47">
        <v>500</v>
      </c>
      <c r="K19" s="48">
        <v>500</v>
      </c>
      <c r="L19" s="134" t="s">
        <v>61</v>
      </c>
      <c r="M19" s="39" t="s">
        <v>15</v>
      </c>
      <c r="N19" s="47">
        <v>500</v>
      </c>
      <c r="O19" s="47">
        <v>400</v>
      </c>
      <c r="P19" s="47">
        <v>300</v>
      </c>
      <c r="Q19" s="47">
        <v>500</v>
      </c>
      <c r="R19" s="47">
        <v>500</v>
      </c>
      <c r="S19" s="47">
        <v>400</v>
      </c>
      <c r="T19" s="48">
        <v>300</v>
      </c>
    </row>
    <row r="20" spans="2:20" ht="17.25" customHeight="1" x14ac:dyDescent="0.25">
      <c r="B20" s="38" t="s">
        <v>16</v>
      </c>
      <c r="C20" s="39" t="s">
        <v>15</v>
      </c>
      <c r="D20" s="137">
        <v>2</v>
      </c>
      <c r="E20" s="137">
        <v>2</v>
      </c>
      <c r="F20" s="137">
        <v>2</v>
      </c>
      <c r="G20" s="137">
        <v>2</v>
      </c>
      <c r="H20" s="137">
        <v>1</v>
      </c>
      <c r="I20" s="137">
        <v>1.5</v>
      </c>
      <c r="J20" s="137">
        <v>2</v>
      </c>
      <c r="K20" s="138">
        <v>1</v>
      </c>
      <c r="L20" s="139" t="s">
        <v>16</v>
      </c>
      <c r="M20" s="59" t="s">
        <v>15</v>
      </c>
      <c r="N20" s="137">
        <v>1.5</v>
      </c>
      <c r="O20" s="137">
        <v>2</v>
      </c>
      <c r="P20" s="137">
        <v>2</v>
      </c>
      <c r="Q20" s="137">
        <v>3</v>
      </c>
      <c r="R20" s="137">
        <v>1.6</v>
      </c>
      <c r="S20" s="137">
        <v>1.6</v>
      </c>
      <c r="T20" s="138">
        <v>1</v>
      </c>
    </row>
    <row r="21" spans="2:20" ht="17.25" customHeight="1" x14ac:dyDescent="0.25">
      <c r="B21" s="38" t="s">
        <v>84</v>
      </c>
      <c r="C21" s="39" t="s">
        <v>15</v>
      </c>
      <c r="D21" s="47">
        <v>100</v>
      </c>
      <c r="E21" s="47">
        <v>50</v>
      </c>
      <c r="F21" s="60">
        <v>0</v>
      </c>
      <c r="G21" s="47">
        <v>75</v>
      </c>
      <c r="H21" s="47">
        <v>75</v>
      </c>
      <c r="I21" s="47">
        <v>75</v>
      </c>
      <c r="J21" s="47">
        <v>75</v>
      </c>
      <c r="K21" s="48">
        <v>75</v>
      </c>
      <c r="L21" s="134" t="s">
        <v>84</v>
      </c>
      <c r="M21" s="39" t="s">
        <v>15</v>
      </c>
      <c r="N21" s="47">
        <v>75</v>
      </c>
      <c r="O21" s="47">
        <v>150</v>
      </c>
      <c r="P21" s="47">
        <v>100</v>
      </c>
      <c r="Q21" s="47">
        <v>200</v>
      </c>
      <c r="R21" s="47">
        <v>200</v>
      </c>
      <c r="S21" s="47">
        <v>175</v>
      </c>
      <c r="T21" s="48">
        <v>150</v>
      </c>
    </row>
    <row r="22" spans="2:20" ht="17.25" customHeight="1" x14ac:dyDescent="0.25">
      <c r="B22" s="38" t="s">
        <v>85</v>
      </c>
      <c r="C22" s="39" t="s">
        <v>15</v>
      </c>
      <c r="D22" s="47">
        <v>5000</v>
      </c>
      <c r="E22" s="47">
        <v>5000</v>
      </c>
      <c r="F22" s="136">
        <v>0</v>
      </c>
      <c r="G22" s="168" t="s">
        <v>20</v>
      </c>
      <c r="H22" s="168" t="s">
        <v>20</v>
      </c>
      <c r="I22" s="168" t="s">
        <v>20</v>
      </c>
      <c r="J22" s="168" t="s">
        <v>20</v>
      </c>
      <c r="K22" s="168" t="s">
        <v>20</v>
      </c>
      <c r="L22" s="168" t="s">
        <v>20</v>
      </c>
      <c r="M22" s="168" t="s">
        <v>20</v>
      </c>
      <c r="N22" s="168" t="s">
        <v>20</v>
      </c>
      <c r="O22" s="168" t="s">
        <v>20</v>
      </c>
      <c r="P22" s="168" t="s">
        <v>20</v>
      </c>
      <c r="Q22" s="168" t="s">
        <v>20</v>
      </c>
      <c r="R22" s="168" t="s">
        <v>20</v>
      </c>
      <c r="S22" s="168" t="s">
        <v>20</v>
      </c>
      <c r="T22" s="168" t="s">
        <v>20</v>
      </c>
    </row>
    <row r="23" spans="2:20" ht="17.25" customHeight="1" x14ac:dyDescent="0.25">
      <c r="B23" s="38" t="s">
        <v>137</v>
      </c>
      <c r="C23" s="39" t="s">
        <v>15</v>
      </c>
      <c r="D23" s="60">
        <v>0</v>
      </c>
      <c r="E23" s="47">
        <v>10</v>
      </c>
      <c r="F23" s="60">
        <v>0</v>
      </c>
      <c r="G23" s="47">
        <v>20</v>
      </c>
      <c r="H23" s="47">
        <v>10</v>
      </c>
      <c r="I23" s="47">
        <v>5</v>
      </c>
      <c r="J23" s="47">
        <v>20</v>
      </c>
      <c r="K23" s="48">
        <v>10</v>
      </c>
      <c r="L23" s="134" t="s">
        <v>137</v>
      </c>
      <c r="M23" s="39" t="s">
        <v>15</v>
      </c>
      <c r="N23" s="47">
        <v>5</v>
      </c>
      <c r="O23" s="47">
        <v>20</v>
      </c>
      <c r="P23" s="47">
        <v>20</v>
      </c>
      <c r="Q23" s="47">
        <v>30</v>
      </c>
      <c r="R23" s="47">
        <v>20</v>
      </c>
      <c r="S23" s="47">
        <v>20</v>
      </c>
      <c r="T23" s="48">
        <v>10</v>
      </c>
    </row>
    <row r="24" spans="2:20" ht="17.25" customHeight="1" x14ac:dyDescent="0.25">
      <c r="B24" s="38" t="s">
        <v>65</v>
      </c>
      <c r="C24" s="39" t="s">
        <v>15</v>
      </c>
      <c r="D24" s="47">
        <v>1000</v>
      </c>
      <c r="E24" s="47">
        <v>1000</v>
      </c>
      <c r="F24" s="47">
        <v>1000</v>
      </c>
      <c r="G24" s="47">
        <v>6000</v>
      </c>
      <c r="H24" s="47">
        <v>6000</v>
      </c>
      <c r="I24" s="47">
        <v>6000</v>
      </c>
      <c r="J24" s="47">
        <v>6000</v>
      </c>
      <c r="K24" s="48">
        <v>6000</v>
      </c>
      <c r="L24" s="134" t="s">
        <v>65</v>
      </c>
      <c r="M24" s="39" t="s">
        <v>15</v>
      </c>
      <c r="N24" s="47">
        <v>6000</v>
      </c>
      <c r="O24" s="47">
        <v>4000</v>
      </c>
      <c r="P24" s="47">
        <v>4000</v>
      </c>
      <c r="Q24" s="47">
        <v>5000</v>
      </c>
      <c r="R24" s="47">
        <v>4000</v>
      </c>
      <c r="S24" s="47">
        <v>4000</v>
      </c>
      <c r="T24" s="48">
        <v>4000</v>
      </c>
    </row>
    <row r="25" spans="2:20" ht="17.25" customHeight="1" x14ac:dyDescent="0.25">
      <c r="B25" s="38" t="s">
        <v>66</v>
      </c>
      <c r="C25" s="39" t="s">
        <v>15</v>
      </c>
      <c r="D25" s="47">
        <v>250</v>
      </c>
      <c r="E25" s="47">
        <v>250</v>
      </c>
      <c r="F25" s="47">
        <v>250</v>
      </c>
      <c r="G25" s="47">
        <v>800</v>
      </c>
      <c r="H25" s="47">
        <v>800</v>
      </c>
      <c r="I25" s="47">
        <v>800</v>
      </c>
      <c r="J25" s="47">
        <v>800</v>
      </c>
      <c r="K25" s="48">
        <v>600</v>
      </c>
      <c r="L25" s="134" t="s">
        <v>66</v>
      </c>
      <c r="M25" s="39" t="s">
        <v>15</v>
      </c>
      <c r="N25" s="47">
        <v>800</v>
      </c>
      <c r="O25" s="47">
        <v>1600</v>
      </c>
      <c r="P25" s="47">
        <v>1600</v>
      </c>
      <c r="Q25" s="47">
        <v>1000</v>
      </c>
      <c r="R25" s="47">
        <v>1600</v>
      </c>
      <c r="S25" s="47">
        <v>1600</v>
      </c>
      <c r="T25" s="48">
        <v>1600</v>
      </c>
    </row>
    <row r="26" spans="2:20" ht="17.25" customHeight="1" x14ac:dyDescent="0.25">
      <c r="B26" s="38" t="s">
        <v>67</v>
      </c>
      <c r="C26" s="39" t="s">
        <v>15</v>
      </c>
      <c r="D26" s="47">
        <v>5000</v>
      </c>
      <c r="E26" s="47">
        <v>5000</v>
      </c>
      <c r="F26" s="47">
        <v>5000</v>
      </c>
      <c r="G26" s="47">
        <v>6000</v>
      </c>
      <c r="H26" s="47">
        <v>6000</v>
      </c>
      <c r="I26" s="47">
        <v>6000</v>
      </c>
      <c r="J26" s="47">
        <v>6000</v>
      </c>
      <c r="K26" s="48">
        <v>6000</v>
      </c>
      <c r="L26" s="134" t="s">
        <v>67</v>
      </c>
      <c r="M26" s="39" t="s">
        <v>15</v>
      </c>
      <c r="N26" s="47">
        <v>6000</v>
      </c>
      <c r="O26" s="47">
        <v>10000</v>
      </c>
      <c r="P26" s="47">
        <v>10000</v>
      </c>
      <c r="Q26" s="47">
        <v>10000</v>
      </c>
      <c r="R26" s="47">
        <v>10000</v>
      </c>
      <c r="S26" s="47">
        <v>10000</v>
      </c>
      <c r="T26" s="48">
        <v>10000</v>
      </c>
    </row>
    <row r="27" spans="2:20" ht="17.25" customHeight="1" x14ac:dyDescent="0.25">
      <c r="B27" s="38" t="s">
        <v>68</v>
      </c>
      <c r="C27" s="39" t="s">
        <v>15</v>
      </c>
      <c r="D27" s="47">
        <v>10000</v>
      </c>
      <c r="E27" s="47">
        <v>10000</v>
      </c>
      <c r="F27" s="47">
        <v>7000</v>
      </c>
      <c r="G27" s="47">
        <v>6000</v>
      </c>
      <c r="H27" s="47">
        <v>6000</v>
      </c>
      <c r="I27" s="47">
        <v>7000</v>
      </c>
      <c r="J27" s="47">
        <v>6000</v>
      </c>
      <c r="K27" s="48">
        <v>6000</v>
      </c>
      <c r="L27" s="134" t="s">
        <v>68</v>
      </c>
      <c r="M27" s="39" t="s">
        <v>15</v>
      </c>
      <c r="N27" s="47">
        <v>7000</v>
      </c>
      <c r="O27" s="47">
        <v>12000</v>
      </c>
      <c r="P27" s="47">
        <v>12000</v>
      </c>
      <c r="Q27" s="47">
        <v>12000</v>
      </c>
      <c r="R27" s="47">
        <v>12000</v>
      </c>
      <c r="S27" s="47">
        <v>12000</v>
      </c>
      <c r="T27" s="48">
        <v>12000</v>
      </c>
    </row>
    <row r="28" spans="2:20" ht="17.25" customHeight="1" x14ac:dyDescent="0.25">
      <c r="B28" s="38" t="s">
        <v>10</v>
      </c>
      <c r="C28" s="39" t="s">
        <v>15</v>
      </c>
      <c r="D28" s="47">
        <v>50</v>
      </c>
      <c r="E28" s="47">
        <v>50</v>
      </c>
      <c r="F28" s="47">
        <v>50</v>
      </c>
      <c r="G28" s="47">
        <v>25</v>
      </c>
      <c r="H28" s="47">
        <v>15</v>
      </c>
      <c r="I28" s="47">
        <v>15</v>
      </c>
      <c r="J28" s="47">
        <v>25</v>
      </c>
      <c r="K28" s="48">
        <v>15</v>
      </c>
      <c r="L28" s="134" t="s">
        <v>10</v>
      </c>
      <c r="M28" s="39" t="s">
        <v>15</v>
      </c>
      <c r="N28" s="47">
        <v>15</v>
      </c>
      <c r="O28" s="60" t="s">
        <v>20</v>
      </c>
      <c r="P28" s="60" t="s">
        <v>20</v>
      </c>
      <c r="Q28" s="60" t="s">
        <v>20</v>
      </c>
      <c r="R28" s="60" t="s">
        <v>20</v>
      </c>
      <c r="S28" s="60" t="s">
        <v>20</v>
      </c>
      <c r="T28" s="60" t="s">
        <v>20</v>
      </c>
    </row>
    <row r="29" spans="2:20" ht="17.25" customHeight="1" x14ac:dyDescent="0.25">
      <c r="B29" s="38" t="s">
        <v>11</v>
      </c>
      <c r="C29" s="39" t="s">
        <v>15</v>
      </c>
      <c r="D29" s="47">
        <v>70</v>
      </c>
      <c r="E29" s="47">
        <v>70</v>
      </c>
      <c r="F29" s="47">
        <v>70</v>
      </c>
      <c r="G29" s="47">
        <v>100</v>
      </c>
      <c r="H29" s="47">
        <v>100</v>
      </c>
      <c r="I29" s="47">
        <v>100</v>
      </c>
      <c r="J29" s="47">
        <v>100</v>
      </c>
      <c r="K29" s="48">
        <v>100</v>
      </c>
      <c r="L29" s="134" t="s">
        <v>11</v>
      </c>
      <c r="M29" s="39" t="s">
        <v>15</v>
      </c>
      <c r="N29" s="47">
        <v>100</v>
      </c>
      <c r="O29" s="47">
        <v>125</v>
      </c>
      <c r="P29" s="47">
        <v>125</v>
      </c>
      <c r="Q29" s="47">
        <v>200</v>
      </c>
      <c r="R29" s="47">
        <v>125</v>
      </c>
      <c r="S29" s="47">
        <v>125</v>
      </c>
      <c r="T29" s="48">
        <v>125</v>
      </c>
    </row>
    <row r="30" spans="2:20" ht="17.25" customHeight="1" x14ac:dyDescent="0.25">
      <c r="B30" s="38" t="s">
        <v>12</v>
      </c>
      <c r="C30" s="39" t="s">
        <v>15</v>
      </c>
      <c r="D30" s="60">
        <v>0</v>
      </c>
      <c r="E30" s="47">
        <v>50</v>
      </c>
      <c r="F30" s="60">
        <v>0</v>
      </c>
      <c r="G30" s="47">
        <v>25</v>
      </c>
      <c r="H30" s="47">
        <v>25</v>
      </c>
      <c r="I30" s="47">
        <v>25</v>
      </c>
      <c r="J30" s="47">
        <v>25</v>
      </c>
      <c r="K30" s="48">
        <v>25</v>
      </c>
      <c r="L30" s="134" t="s">
        <v>12</v>
      </c>
      <c r="M30" s="39" t="s">
        <v>15</v>
      </c>
      <c r="N30" s="47">
        <v>25</v>
      </c>
      <c r="O30" s="47">
        <v>30</v>
      </c>
      <c r="P30" s="47">
        <v>30</v>
      </c>
      <c r="Q30" s="47">
        <v>30</v>
      </c>
      <c r="R30" s="47">
        <v>30</v>
      </c>
      <c r="S30" s="47">
        <v>30</v>
      </c>
      <c r="T30" s="48">
        <v>30</v>
      </c>
    </row>
    <row r="31" spans="2:20" hidden="1" x14ac:dyDescent="0.25">
      <c r="B31" s="260" t="s">
        <v>34</v>
      </c>
      <c r="C31" s="261"/>
      <c r="D31" s="297" t="s">
        <v>41</v>
      </c>
      <c r="E31" s="259"/>
      <c r="F31" s="259"/>
      <c r="G31" s="259"/>
      <c r="H31" s="259"/>
      <c r="I31" s="259"/>
      <c r="J31" s="259"/>
      <c r="K31" s="332"/>
      <c r="L31" s="260" t="s">
        <v>34</v>
      </c>
      <c r="M31" s="261"/>
      <c r="N31" s="297" t="s">
        <v>41</v>
      </c>
      <c r="O31" s="259"/>
      <c r="P31" s="259"/>
      <c r="Q31" s="259"/>
      <c r="R31" s="259"/>
      <c r="S31" s="259"/>
      <c r="T31" s="332"/>
    </row>
    <row r="32" spans="2:20" s="5" customFormat="1" ht="71.25" hidden="1" customHeight="1" outlineLevel="1" x14ac:dyDescent="0.25">
      <c r="B32" s="269" t="s">
        <v>51</v>
      </c>
      <c r="C32" s="270"/>
      <c r="D32" s="184">
        <f>свод!H46</f>
        <v>803.06243939430078</v>
      </c>
      <c r="E32" s="184">
        <f>свод!H47</f>
        <v>694.77249076875501</v>
      </c>
      <c r="F32" s="184">
        <f>свод!H48</f>
        <v>581.64500122796198</v>
      </c>
      <c r="G32" s="184">
        <f>свод!H49</f>
        <v>841.89119027634422</v>
      </c>
      <c r="H32" s="184">
        <f>свод!H50</f>
        <v>699.49367688802022</v>
      </c>
      <c r="I32" s="184">
        <f>свод!H51</f>
        <v>720.98650475738759</v>
      </c>
      <c r="J32" s="184">
        <f>свод!H52</f>
        <v>841.89119027634422</v>
      </c>
      <c r="K32" s="184">
        <f>свод!H53</f>
        <v>683.38977152605071</v>
      </c>
      <c r="L32" s="184" t="s">
        <v>51</v>
      </c>
      <c r="M32" s="184"/>
      <c r="N32" s="184">
        <f>свод!H54</f>
        <v>734.79932611935715</v>
      </c>
      <c r="O32" s="184">
        <f>свод!H55</f>
        <v>823.39988404797907</v>
      </c>
      <c r="P32" s="184">
        <f>свод!H56</f>
        <v>759.57807286785862</v>
      </c>
      <c r="Q32" s="184">
        <f>свод!H57</f>
        <v>993.65512544857927</v>
      </c>
      <c r="R32" s="184">
        <f>свод!H58</f>
        <v>925.87887012507065</v>
      </c>
      <c r="S32" s="184">
        <f>свод!H59</f>
        <v>815.54975965205745</v>
      </c>
      <c r="T32" s="184">
        <f>свод!H60</f>
        <v>741.87654525069138</v>
      </c>
    </row>
    <row r="33" spans="2:20" s="5" customFormat="1" ht="100.5" customHeight="1" collapsed="1" x14ac:dyDescent="0.25">
      <c r="B33" s="269" t="s">
        <v>288</v>
      </c>
      <c r="C33" s="270"/>
      <c r="D33" s="184">
        <f>D32*свод!$L$1</f>
        <v>2087.9623424251822</v>
      </c>
      <c r="E33" s="184">
        <f>E32*свод!$L$1</f>
        <v>1806.4084759987632</v>
      </c>
      <c r="F33" s="184">
        <f>F32*свод!$L$1</f>
        <v>1512.2770031927012</v>
      </c>
      <c r="G33" s="184">
        <f>G32*свод!$L$1</f>
        <v>2188.9170947184953</v>
      </c>
      <c r="H33" s="184">
        <f>H32*свод!$L$1</f>
        <v>1818.6835599088527</v>
      </c>
      <c r="I33" s="184">
        <f>I32*свод!$L$1</f>
        <v>1874.5649123692078</v>
      </c>
      <c r="J33" s="184">
        <f>J32*свод!$L$1</f>
        <v>2188.9170947184953</v>
      </c>
      <c r="K33" s="184">
        <f>K32*свод!$L$1</f>
        <v>1776.8134059677318</v>
      </c>
      <c r="L33" s="184" t="s">
        <v>288</v>
      </c>
      <c r="M33" s="184"/>
      <c r="N33" s="184">
        <f>N32*свод!$L$1</f>
        <v>1910.4782479103287</v>
      </c>
      <c r="O33" s="184">
        <f>O32*свод!$L$1</f>
        <v>2140.8396985247455</v>
      </c>
      <c r="P33" s="184">
        <f>P32*свод!$L$1</f>
        <v>1974.9029894564326</v>
      </c>
      <c r="Q33" s="184">
        <f>Q32*свод!$L$1</f>
        <v>2583.5033261663061</v>
      </c>
      <c r="R33" s="184">
        <f>R32*свод!$L$1</f>
        <v>2407.2850623251838</v>
      </c>
      <c r="S33" s="184">
        <f>S32*свод!$L$1</f>
        <v>2120.4293750953493</v>
      </c>
      <c r="T33" s="184">
        <f>T32*свод!$L$1</f>
        <v>1928.8790176517975</v>
      </c>
    </row>
    <row r="34" spans="2:20" ht="15" x14ac:dyDescent="0.25">
      <c r="B34" s="10" t="s">
        <v>32</v>
      </c>
      <c r="C34" s="11"/>
      <c r="D34" s="11"/>
      <c r="E34" s="11"/>
      <c r="F34" s="11"/>
      <c r="G34" s="11"/>
      <c r="H34" s="11"/>
      <c r="I34" s="11"/>
      <c r="J34" s="11"/>
      <c r="K34" s="11"/>
      <c r="L34" s="10" t="s">
        <v>32</v>
      </c>
      <c r="M34" s="11"/>
      <c r="O34" s="11"/>
      <c r="P34" s="11"/>
      <c r="Q34" s="11"/>
      <c r="R34" s="11"/>
      <c r="S34" s="11"/>
      <c r="T34" s="11"/>
    </row>
    <row r="35" spans="2:20" ht="15" customHeight="1" x14ac:dyDescent="0.25">
      <c r="B35" s="10" t="s">
        <v>33</v>
      </c>
      <c r="C35" s="11"/>
      <c r="D35" s="11"/>
      <c r="E35" s="11"/>
      <c r="F35" s="11"/>
      <c r="G35" s="11"/>
      <c r="H35" s="11"/>
      <c r="I35" s="11"/>
      <c r="J35" s="11"/>
      <c r="K35" s="11"/>
      <c r="L35" s="10" t="s">
        <v>33</v>
      </c>
      <c r="M35" s="11"/>
      <c r="O35" s="11"/>
      <c r="P35" s="11"/>
      <c r="Q35" s="11"/>
      <c r="R35" s="11"/>
      <c r="S35" s="11"/>
      <c r="T35" s="11"/>
    </row>
    <row r="36" spans="2:20" ht="15" x14ac:dyDescent="0.25">
      <c r="B36" s="10" t="s">
        <v>28</v>
      </c>
      <c r="C36" s="11"/>
      <c r="D36" s="11"/>
      <c r="E36" s="11"/>
      <c r="F36" s="11"/>
      <c r="G36" s="11"/>
      <c r="H36" s="11"/>
      <c r="I36" s="11"/>
      <c r="J36" s="11"/>
      <c r="K36" s="11"/>
      <c r="L36" s="10" t="s">
        <v>28</v>
      </c>
      <c r="M36" s="11"/>
      <c r="O36" s="11"/>
      <c r="P36" s="11"/>
      <c r="Q36" s="11"/>
      <c r="R36" s="11"/>
      <c r="S36" s="11"/>
      <c r="T36" s="11"/>
    </row>
    <row r="37" spans="2:20" ht="15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</sheetData>
  <mergeCells count="20">
    <mergeCell ref="B33:C33"/>
    <mergeCell ref="B1:K1"/>
    <mergeCell ref="B2:K2"/>
    <mergeCell ref="B3:K3"/>
    <mergeCell ref="B4:K4"/>
    <mergeCell ref="B5:K5"/>
    <mergeCell ref="B32:C32"/>
    <mergeCell ref="L1:T1"/>
    <mergeCell ref="L2:T2"/>
    <mergeCell ref="L3:T3"/>
    <mergeCell ref="L4:T4"/>
    <mergeCell ref="L5:T5"/>
    <mergeCell ref="N31:T31"/>
    <mergeCell ref="L7:T7"/>
    <mergeCell ref="L6:T6"/>
    <mergeCell ref="B31:C31"/>
    <mergeCell ref="B6:K6"/>
    <mergeCell ref="D31:K31"/>
    <mergeCell ref="B7:K7"/>
    <mergeCell ref="L31:M31"/>
  </mergeCells>
  <hyperlinks>
    <hyperlink ref="B5" r:id="rId1" xr:uid="{00000000-0004-0000-0700-000000000000}"/>
    <hyperlink ref="L5" r:id="rId2" xr:uid="{00000000-0004-0000-0700-000001000000}"/>
  </hyperlinks>
  <printOptions horizontalCentered="1" verticalCentered="1"/>
  <pageMargins left="0" right="0" top="0.19685039370078741" bottom="0.19685039370078741" header="0" footer="0"/>
  <pageSetup paperSize="9" scale="50" fitToWidth="2" orientation="landscape" r:id="rId3"/>
  <colBreaks count="1" manualBreakCount="1">
    <brk id="1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50"/>
  <sheetViews>
    <sheetView showGridLines="0" tabSelected="1" topLeftCell="A6" zoomScale="70" zoomScaleNormal="70" zoomScaleSheetLayoutView="90" workbookViewId="0">
      <selection activeCell="B41" sqref="B41:I41"/>
    </sheetView>
  </sheetViews>
  <sheetFormatPr defaultColWidth="9.109375" defaultRowHeight="13.8" outlineLevelRow="1" x14ac:dyDescent="0.25"/>
  <cols>
    <col min="1" max="1" width="9.109375" style="1"/>
    <col min="2" max="2" width="29.33203125" style="1" customWidth="1"/>
    <col min="3" max="3" width="14" style="1" customWidth="1"/>
    <col min="4" max="4" width="15.109375" style="1" hidden="1" customWidth="1"/>
    <col min="5" max="5" width="14.109375" style="1" hidden="1" customWidth="1"/>
    <col min="6" max="6" width="12.6640625" style="1" customWidth="1"/>
    <col min="7" max="7" width="14.5546875" style="1" customWidth="1"/>
    <col min="8" max="8" width="10.88671875" style="1" customWidth="1"/>
    <col min="9" max="9" width="16.44140625" style="1" customWidth="1"/>
    <col min="10" max="16384" width="9.109375" style="1"/>
  </cols>
  <sheetData>
    <row r="1" spans="2:14" ht="17.399999999999999" hidden="1" x14ac:dyDescent="0.3">
      <c r="B1" s="271" t="s">
        <v>23</v>
      </c>
      <c r="C1" s="271"/>
      <c r="D1" s="271"/>
      <c r="E1" s="271"/>
      <c r="F1" s="271"/>
      <c r="G1" s="271"/>
      <c r="H1" s="271"/>
      <c r="I1" s="271"/>
    </row>
    <row r="2" spans="2:14" ht="17.399999999999999" hidden="1" x14ac:dyDescent="0.3">
      <c r="B2" s="271" t="s">
        <v>24</v>
      </c>
      <c r="C2" s="271"/>
      <c r="D2" s="271"/>
      <c r="E2" s="271"/>
      <c r="F2" s="271"/>
      <c r="G2" s="271"/>
      <c r="H2" s="271"/>
      <c r="I2" s="271"/>
    </row>
    <row r="3" spans="2:14" ht="18.75" hidden="1" customHeight="1" x14ac:dyDescent="0.25">
      <c r="B3" s="275" t="s">
        <v>35</v>
      </c>
      <c r="C3" s="275"/>
      <c r="D3" s="275"/>
      <c r="E3" s="275"/>
      <c r="F3" s="275"/>
      <c r="G3" s="275"/>
      <c r="H3" s="275"/>
      <c r="I3" s="275"/>
    </row>
    <row r="4" spans="2:14" ht="18.75" hidden="1" customHeight="1" x14ac:dyDescent="0.25">
      <c r="B4" s="275" t="s">
        <v>36</v>
      </c>
      <c r="C4" s="275"/>
      <c r="D4" s="275"/>
      <c r="E4" s="275"/>
      <c r="F4" s="275"/>
      <c r="G4" s="275"/>
      <c r="H4" s="275"/>
      <c r="I4" s="275"/>
    </row>
    <row r="5" spans="2:14" ht="18.75" hidden="1" customHeight="1" x14ac:dyDescent="0.25">
      <c r="B5" s="276" t="s">
        <v>27</v>
      </c>
      <c r="C5" s="305"/>
      <c r="D5" s="305"/>
      <c r="E5" s="305"/>
      <c r="F5" s="305"/>
      <c r="G5" s="305"/>
      <c r="H5" s="305"/>
      <c r="I5" s="305"/>
    </row>
    <row r="6" spans="2:14" ht="18" thickBot="1" x14ac:dyDescent="0.3">
      <c r="B6" s="354" t="str">
        <f>Свиньи!B15</f>
        <v>Цены реализации, действующие с 01.09.2023 по 30.09.2023</v>
      </c>
      <c r="C6" s="354"/>
      <c r="D6" s="354"/>
      <c r="E6" s="354"/>
      <c r="F6" s="354"/>
      <c r="G6" s="354"/>
      <c r="H6" s="354"/>
      <c r="I6" s="354"/>
    </row>
    <row r="7" spans="2:14" ht="72.75" customHeight="1" x14ac:dyDescent="0.25">
      <c r="B7" s="337" t="s">
        <v>324</v>
      </c>
      <c r="C7" s="338"/>
      <c r="D7" s="338"/>
      <c r="E7" s="338"/>
      <c r="F7" s="339"/>
      <c r="G7" s="339"/>
      <c r="H7" s="339"/>
      <c r="I7" s="340"/>
    </row>
    <row r="8" spans="2:14" ht="48" customHeight="1" x14ac:dyDescent="0.25">
      <c r="B8" s="341" t="s">
        <v>0</v>
      </c>
      <c r="C8" s="344" t="s">
        <v>1</v>
      </c>
      <c r="D8" s="346" t="s">
        <v>413</v>
      </c>
      <c r="E8" s="347"/>
      <c r="F8" s="346" t="s">
        <v>483</v>
      </c>
      <c r="G8" s="347"/>
      <c r="H8" s="346" t="s">
        <v>554</v>
      </c>
      <c r="I8" s="347"/>
    </row>
    <row r="9" spans="2:14" ht="55.5" customHeight="1" x14ac:dyDescent="0.25">
      <c r="B9" s="342"/>
      <c r="C9" s="290"/>
      <c r="D9" s="282" t="s">
        <v>417</v>
      </c>
      <c r="E9" s="282"/>
      <c r="F9" s="283" t="s">
        <v>547</v>
      </c>
      <c r="G9" s="284"/>
      <c r="H9" s="283" t="s">
        <v>555</v>
      </c>
      <c r="I9" s="284"/>
    </row>
    <row r="10" spans="2:14" x14ac:dyDescent="0.25">
      <c r="B10" s="343"/>
      <c r="C10" s="345"/>
      <c r="D10" s="71" t="s">
        <v>21</v>
      </c>
      <c r="E10" s="72" t="s">
        <v>19</v>
      </c>
      <c r="F10" s="71" t="s">
        <v>21</v>
      </c>
      <c r="G10" s="72" t="s">
        <v>53</v>
      </c>
      <c r="H10" s="71" t="s">
        <v>21</v>
      </c>
      <c r="I10" s="73" t="s">
        <v>53</v>
      </c>
    </row>
    <row r="11" spans="2:14" hidden="1" x14ac:dyDescent="0.25">
      <c r="B11" s="86" t="s">
        <v>351</v>
      </c>
      <c r="C11" s="86"/>
      <c r="D11" s="86">
        <v>15665</v>
      </c>
      <c r="E11" s="86"/>
      <c r="F11" s="86">
        <v>10328</v>
      </c>
      <c r="G11" s="86"/>
      <c r="H11" s="86">
        <v>10327</v>
      </c>
      <c r="I11" s="86"/>
    </row>
    <row r="12" spans="2:14" x14ac:dyDescent="0.25">
      <c r="B12" s="74" t="s">
        <v>2</v>
      </c>
      <c r="C12" s="68" t="s">
        <v>13</v>
      </c>
      <c r="D12" s="69"/>
      <c r="E12" s="68" t="s">
        <v>46</v>
      </c>
      <c r="F12" s="68">
        <v>11.27</v>
      </c>
      <c r="G12" s="68" t="s">
        <v>54</v>
      </c>
      <c r="H12" s="70">
        <v>11.1</v>
      </c>
      <c r="I12" s="68" t="s">
        <v>54</v>
      </c>
    </row>
    <row r="13" spans="2:14" x14ac:dyDescent="0.25">
      <c r="B13" s="3" t="s">
        <v>3</v>
      </c>
      <c r="C13" s="2" t="s">
        <v>13</v>
      </c>
      <c r="D13" s="19">
        <v>30.5</v>
      </c>
      <c r="E13" s="2" t="s">
        <v>414</v>
      </c>
      <c r="F13" s="2">
        <v>20.100000000000001</v>
      </c>
      <c r="G13" s="68" t="s">
        <v>548</v>
      </c>
      <c r="H13" s="24">
        <v>23.12</v>
      </c>
      <c r="I13" s="68" t="s">
        <v>556</v>
      </c>
    </row>
    <row r="14" spans="2:14" x14ac:dyDescent="0.25">
      <c r="B14" s="3" t="s">
        <v>4</v>
      </c>
      <c r="C14" s="2" t="s">
        <v>13</v>
      </c>
      <c r="D14" s="19">
        <v>4.5599999999999996</v>
      </c>
      <c r="E14" s="2" t="s">
        <v>30</v>
      </c>
      <c r="F14" s="2">
        <v>6.83</v>
      </c>
      <c r="G14" s="68" t="s">
        <v>484</v>
      </c>
      <c r="H14" s="24">
        <v>6</v>
      </c>
      <c r="I14" s="68" t="s">
        <v>40</v>
      </c>
      <c r="N14" s="9"/>
    </row>
    <row r="15" spans="2:14" x14ac:dyDescent="0.25">
      <c r="B15" s="3" t="s">
        <v>5</v>
      </c>
      <c r="C15" s="2" t="s">
        <v>13</v>
      </c>
      <c r="D15" s="19">
        <v>2.19</v>
      </c>
      <c r="E15" s="2" t="s">
        <v>52</v>
      </c>
      <c r="F15" s="2">
        <v>0.78</v>
      </c>
      <c r="G15" s="68" t="s">
        <v>20</v>
      </c>
      <c r="H15" s="24">
        <v>0.98</v>
      </c>
      <c r="I15" s="68" t="s">
        <v>20</v>
      </c>
    </row>
    <row r="16" spans="2:14" x14ac:dyDescent="0.25">
      <c r="B16" s="3" t="s">
        <v>8</v>
      </c>
      <c r="C16" s="2" t="s">
        <v>13</v>
      </c>
      <c r="D16" s="19">
        <v>1.25</v>
      </c>
      <c r="E16" s="2" t="s">
        <v>47</v>
      </c>
      <c r="F16" s="2">
        <v>0.7</v>
      </c>
      <c r="G16" s="68" t="s">
        <v>22</v>
      </c>
      <c r="H16" s="24">
        <v>1.01</v>
      </c>
      <c r="I16" s="68" t="s">
        <v>485</v>
      </c>
    </row>
    <row r="17" spans="2:9" x14ac:dyDescent="0.25">
      <c r="B17" s="3" t="s">
        <v>17</v>
      </c>
      <c r="C17" s="2" t="s">
        <v>13</v>
      </c>
      <c r="D17" s="2">
        <v>10.11</v>
      </c>
      <c r="E17" s="2" t="s">
        <v>152</v>
      </c>
      <c r="F17" s="2">
        <v>2.5</v>
      </c>
      <c r="G17" s="68" t="s">
        <v>549</v>
      </c>
      <c r="H17" s="24">
        <v>3.51</v>
      </c>
      <c r="I17" s="68" t="s">
        <v>550</v>
      </c>
    </row>
    <row r="18" spans="2:9" x14ac:dyDescent="0.25">
      <c r="B18" s="3" t="s">
        <v>18</v>
      </c>
      <c r="C18" s="2" t="s">
        <v>13</v>
      </c>
      <c r="D18" s="2">
        <v>7.49</v>
      </c>
      <c r="E18" s="2" t="s">
        <v>415</v>
      </c>
      <c r="F18" s="2">
        <v>5.62</v>
      </c>
      <c r="G18" s="68" t="s">
        <v>20</v>
      </c>
      <c r="H18" s="24">
        <v>6.37</v>
      </c>
      <c r="I18" s="68" t="s">
        <v>20</v>
      </c>
    </row>
    <row r="19" spans="2:9" x14ac:dyDescent="0.25">
      <c r="B19" s="3" t="s">
        <v>6</v>
      </c>
      <c r="C19" s="2" t="s">
        <v>13</v>
      </c>
      <c r="D19" s="19">
        <v>0.88</v>
      </c>
      <c r="E19" s="2" t="s">
        <v>22</v>
      </c>
      <c r="F19" s="2">
        <v>0.67</v>
      </c>
      <c r="G19" s="68" t="s">
        <v>20</v>
      </c>
      <c r="H19" s="24">
        <v>0.75</v>
      </c>
      <c r="I19" s="68" t="s">
        <v>20</v>
      </c>
    </row>
    <row r="20" spans="2:9" x14ac:dyDescent="0.25">
      <c r="B20" s="3" t="s">
        <v>7</v>
      </c>
      <c r="C20" s="2" t="s">
        <v>13</v>
      </c>
      <c r="D20" s="19">
        <v>1</v>
      </c>
      <c r="E20" s="2" t="s">
        <v>20</v>
      </c>
      <c r="F20" s="2">
        <v>0.85</v>
      </c>
      <c r="G20" s="68" t="s">
        <v>470</v>
      </c>
      <c r="H20" s="2">
        <v>1.05</v>
      </c>
      <c r="I20" s="68" t="s">
        <v>485</v>
      </c>
    </row>
    <row r="21" spans="2:9" x14ac:dyDescent="0.25">
      <c r="B21" s="14" t="s">
        <v>9</v>
      </c>
      <c r="C21" s="7" t="s">
        <v>14</v>
      </c>
      <c r="D21" s="25">
        <v>7</v>
      </c>
      <c r="E21" s="8"/>
      <c r="F21" s="7">
        <v>7</v>
      </c>
      <c r="G21" s="7" t="s">
        <v>20</v>
      </c>
      <c r="H21" s="25">
        <v>7</v>
      </c>
      <c r="I21" s="67" t="s">
        <v>20</v>
      </c>
    </row>
    <row r="22" spans="2:9" x14ac:dyDescent="0.25">
      <c r="B22" s="14" t="s">
        <v>48</v>
      </c>
      <c r="C22" s="7" t="s">
        <v>15</v>
      </c>
      <c r="D22" s="25">
        <v>10</v>
      </c>
      <c r="E22" s="8"/>
      <c r="F22" s="7">
        <v>10</v>
      </c>
      <c r="G22" s="7" t="s">
        <v>20</v>
      </c>
      <c r="H22" s="25">
        <v>10</v>
      </c>
      <c r="I22" s="67" t="s">
        <v>20</v>
      </c>
    </row>
    <row r="23" spans="2:9" x14ac:dyDescent="0.25">
      <c r="B23" s="14" t="s">
        <v>31</v>
      </c>
      <c r="C23" s="7" t="s">
        <v>15</v>
      </c>
      <c r="D23" s="25">
        <v>280</v>
      </c>
      <c r="E23" s="8"/>
      <c r="F23" s="7">
        <v>280</v>
      </c>
      <c r="G23" s="7" t="s">
        <v>20</v>
      </c>
      <c r="H23" s="25">
        <v>280</v>
      </c>
      <c r="I23" s="67" t="s">
        <v>20</v>
      </c>
    </row>
    <row r="24" spans="2:9" x14ac:dyDescent="0.25">
      <c r="B24" s="14" t="s">
        <v>16</v>
      </c>
      <c r="C24" s="7" t="s">
        <v>15</v>
      </c>
      <c r="D24" s="25">
        <v>0.02</v>
      </c>
      <c r="E24" s="8"/>
      <c r="F24" s="7">
        <v>0.02</v>
      </c>
      <c r="G24" s="7" t="s">
        <v>20</v>
      </c>
      <c r="H24" s="25">
        <v>0.02</v>
      </c>
      <c r="I24" s="67" t="s">
        <v>20</v>
      </c>
    </row>
    <row r="25" spans="2:9" x14ac:dyDescent="0.25">
      <c r="B25" s="14" t="s">
        <v>10</v>
      </c>
      <c r="C25" s="7" t="s">
        <v>15</v>
      </c>
      <c r="D25" s="25">
        <v>0.2</v>
      </c>
      <c r="E25" s="8"/>
      <c r="F25" s="7">
        <v>0.2</v>
      </c>
      <c r="G25" s="7" t="s">
        <v>20</v>
      </c>
      <c r="H25" s="25">
        <v>0.2</v>
      </c>
      <c r="I25" s="67" t="s">
        <v>20</v>
      </c>
    </row>
    <row r="26" spans="2:9" x14ac:dyDescent="0.25">
      <c r="B26" s="14" t="s">
        <v>11</v>
      </c>
      <c r="C26" s="7" t="s">
        <v>15</v>
      </c>
      <c r="D26" s="25">
        <v>0.3</v>
      </c>
      <c r="E26" s="8"/>
      <c r="F26" s="7">
        <v>0.3</v>
      </c>
      <c r="G26" s="7" t="s">
        <v>20</v>
      </c>
      <c r="H26" s="25">
        <v>0.3</v>
      </c>
      <c r="I26" s="67" t="s">
        <v>20</v>
      </c>
    </row>
    <row r="27" spans="2:9" x14ac:dyDescent="0.25">
      <c r="B27" s="14" t="s">
        <v>12</v>
      </c>
      <c r="C27" s="7" t="s">
        <v>15</v>
      </c>
      <c r="D27" s="25">
        <v>0.15</v>
      </c>
      <c r="E27" s="8"/>
      <c r="F27" s="7">
        <v>0.15</v>
      </c>
      <c r="G27" s="7" t="s">
        <v>20</v>
      </c>
      <c r="H27" s="25">
        <v>0.15</v>
      </c>
      <c r="I27" s="67" t="s">
        <v>20</v>
      </c>
    </row>
    <row r="28" spans="2:9" ht="23.25" customHeight="1" x14ac:dyDescent="0.25">
      <c r="B28" s="123" t="s">
        <v>493</v>
      </c>
      <c r="C28" s="177" t="s">
        <v>15</v>
      </c>
      <c r="D28" s="348" t="s">
        <v>325</v>
      </c>
      <c r="E28" s="349"/>
      <c r="F28" s="177">
        <v>100</v>
      </c>
      <c r="G28" s="175"/>
      <c r="H28" s="177">
        <v>100</v>
      </c>
      <c r="I28" s="176"/>
    </row>
    <row r="29" spans="2:9" hidden="1" x14ac:dyDescent="0.25">
      <c r="B29" s="350" t="s">
        <v>34</v>
      </c>
      <c r="C29" s="351"/>
      <c r="D29" s="352"/>
      <c r="E29" s="352"/>
      <c r="F29" s="352"/>
      <c r="G29" s="352"/>
      <c r="H29" s="352"/>
      <c r="I29" s="353"/>
    </row>
    <row r="30" spans="2:9" ht="49.5" hidden="1" customHeight="1" outlineLevel="1" x14ac:dyDescent="0.25">
      <c r="B30" s="269" t="s">
        <v>138</v>
      </c>
      <c r="C30" s="270"/>
      <c r="D30" s="336" t="e">
        <f>свод!H61</f>
        <v>#N/A</v>
      </c>
      <c r="E30" s="336"/>
      <c r="F30" s="301">
        <f>свод!H62</f>
        <v>310.57313953698105</v>
      </c>
      <c r="G30" s="302"/>
      <c r="H30" s="301">
        <f>свод!H63</f>
        <v>451.95991060847535</v>
      </c>
      <c r="I30" s="302"/>
    </row>
    <row r="31" spans="2:9" ht="45" customHeight="1" collapsed="1" x14ac:dyDescent="0.25">
      <c r="B31" s="269" t="s">
        <v>525</v>
      </c>
      <c r="C31" s="270"/>
      <c r="D31" s="336" t="e">
        <f>D30*свод!$M$1</f>
        <v>#N/A</v>
      </c>
      <c r="E31" s="336"/>
      <c r="F31" s="301">
        <f>F30*свод!$M$1</f>
        <v>807.4901627961508</v>
      </c>
      <c r="G31" s="302"/>
      <c r="H31" s="301">
        <f>H30*свод!$M$1</f>
        <v>1175.0957675820359</v>
      </c>
      <c r="I31" s="302"/>
    </row>
    <row r="32" spans="2:9" ht="15" x14ac:dyDescent="0.25">
      <c r="B32" s="10" t="s">
        <v>25</v>
      </c>
      <c r="C32" s="11"/>
      <c r="D32" s="11"/>
      <c r="E32" s="11"/>
      <c r="F32" s="11"/>
      <c r="G32" s="11"/>
      <c r="H32" s="11"/>
      <c r="I32" s="11"/>
    </row>
    <row r="33" spans="2:9" ht="15" x14ac:dyDescent="0.25">
      <c r="B33" s="10" t="s">
        <v>26</v>
      </c>
      <c r="C33" s="11"/>
      <c r="D33" s="11"/>
      <c r="E33" s="11"/>
      <c r="F33" s="11"/>
      <c r="G33" s="11"/>
      <c r="H33" s="11"/>
      <c r="I33" s="11"/>
    </row>
    <row r="34" spans="2:9" ht="15" x14ac:dyDescent="0.25">
      <c r="B34" s="10" t="s">
        <v>28</v>
      </c>
      <c r="C34" s="11"/>
      <c r="D34" s="11"/>
      <c r="E34" s="11"/>
      <c r="F34" s="11"/>
      <c r="G34" s="11"/>
      <c r="H34" s="11"/>
      <c r="I34" s="11"/>
    </row>
    <row r="35" spans="2:9" ht="15" x14ac:dyDescent="0.25">
      <c r="B35" s="292"/>
      <c r="C35" s="292"/>
      <c r="D35" s="292"/>
      <c r="E35" s="292"/>
      <c r="F35" s="292"/>
      <c r="G35" s="292"/>
      <c r="H35" s="292"/>
      <c r="I35" s="292"/>
    </row>
    <row r="36" spans="2:9" ht="33.75" hidden="1" customHeight="1" x14ac:dyDescent="0.25">
      <c r="B36" s="334" t="s">
        <v>416</v>
      </c>
      <c r="C36" s="334"/>
      <c r="D36" s="334"/>
      <c r="E36" s="334"/>
      <c r="F36" s="334"/>
      <c r="G36" s="334"/>
      <c r="H36" s="334"/>
      <c r="I36" s="334"/>
    </row>
    <row r="37" spans="2:9" ht="53.25" customHeight="1" x14ac:dyDescent="0.25">
      <c r="B37" s="335" t="s">
        <v>558</v>
      </c>
      <c r="C37" s="334"/>
      <c r="D37" s="334"/>
      <c r="E37" s="334"/>
      <c r="F37" s="334"/>
      <c r="G37" s="334"/>
      <c r="H37" s="334"/>
      <c r="I37" s="334"/>
    </row>
    <row r="38" spans="2:9" ht="54.75" customHeight="1" x14ac:dyDescent="0.25">
      <c r="B38" s="334" t="s">
        <v>557</v>
      </c>
      <c r="C38" s="334"/>
      <c r="D38" s="334"/>
      <c r="E38" s="334"/>
      <c r="F38" s="334"/>
      <c r="G38" s="334"/>
      <c r="H38" s="334"/>
      <c r="I38" s="334"/>
    </row>
    <row r="39" spans="2:9" ht="32.1" customHeight="1" x14ac:dyDescent="0.25">
      <c r="B39" s="334"/>
      <c r="C39" s="334"/>
      <c r="D39" s="334"/>
      <c r="E39" s="334"/>
      <c r="F39" s="334"/>
      <c r="G39" s="334"/>
      <c r="H39" s="334"/>
      <c r="I39" s="334"/>
    </row>
    <row r="40" spans="2:9" ht="30.9" customHeight="1" x14ac:dyDescent="0.25">
      <c r="B40" s="334"/>
      <c r="C40" s="334"/>
      <c r="D40" s="334"/>
      <c r="E40" s="334"/>
      <c r="F40" s="334"/>
      <c r="G40" s="334"/>
      <c r="H40" s="334"/>
      <c r="I40" s="334"/>
    </row>
    <row r="41" spans="2:9" ht="33.6" customHeight="1" x14ac:dyDescent="0.25">
      <c r="B41" s="334"/>
      <c r="C41" s="334"/>
      <c r="D41" s="334"/>
      <c r="E41" s="334"/>
      <c r="F41" s="334"/>
      <c r="G41" s="334"/>
      <c r="H41" s="334"/>
      <c r="I41" s="334"/>
    </row>
    <row r="42" spans="2:9" ht="32.1" customHeight="1" x14ac:dyDescent="0.25">
      <c r="B42" s="334"/>
      <c r="C42" s="334"/>
      <c r="D42" s="334"/>
      <c r="E42" s="334"/>
      <c r="F42" s="334"/>
      <c r="G42" s="334"/>
      <c r="H42" s="334"/>
      <c r="I42" s="334"/>
    </row>
    <row r="43" spans="2:9" ht="14.25" customHeight="1" x14ac:dyDescent="0.25">
      <c r="B43" s="334"/>
      <c r="C43" s="334"/>
      <c r="D43" s="334"/>
      <c r="E43" s="334"/>
      <c r="F43" s="334"/>
      <c r="G43" s="334"/>
      <c r="H43" s="334"/>
      <c r="I43" s="334"/>
    </row>
    <row r="44" spans="2:9" ht="14.25" customHeight="1" x14ac:dyDescent="0.25">
      <c r="B44" s="23"/>
      <c r="C44" s="23"/>
    </row>
    <row r="45" spans="2:9" ht="14.25" customHeight="1" x14ac:dyDescent="0.25">
      <c r="B45" s="23"/>
      <c r="C45" s="23"/>
    </row>
    <row r="46" spans="2:9" ht="14.25" customHeight="1" x14ac:dyDescent="0.25">
      <c r="B46" s="23"/>
      <c r="C46" s="23"/>
    </row>
    <row r="47" spans="2:9" ht="14.25" customHeight="1" x14ac:dyDescent="0.25">
      <c r="B47" s="23"/>
      <c r="C47" s="23"/>
    </row>
    <row r="48" spans="2:9" ht="14.25" customHeight="1" x14ac:dyDescent="0.25">
      <c r="B48" s="23"/>
      <c r="C48" s="23"/>
    </row>
    <row r="49" spans="2:3" ht="14.25" customHeight="1" x14ac:dyDescent="0.25">
      <c r="B49" s="23"/>
      <c r="C49" s="23"/>
    </row>
    <row r="50" spans="2:3" ht="14.25" customHeight="1" x14ac:dyDescent="0.25">
      <c r="B50" s="23"/>
      <c r="C50" s="23"/>
    </row>
  </sheetData>
  <mergeCells count="34">
    <mergeCell ref="B6:I6"/>
    <mergeCell ref="B1:I1"/>
    <mergeCell ref="B2:I2"/>
    <mergeCell ref="B3:I3"/>
    <mergeCell ref="B4:I4"/>
    <mergeCell ref="B5:I5"/>
    <mergeCell ref="F30:G30"/>
    <mergeCell ref="H30:I30"/>
    <mergeCell ref="B30:C30"/>
    <mergeCell ref="B7:I7"/>
    <mergeCell ref="B8:B10"/>
    <mergeCell ref="C8:C10"/>
    <mergeCell ref="D9:E9"/>
    <mergeCell ref="F9:G9"/>
    <mergeCell ref="H9:I9"/>
    <mergeCell ref="D8:E8"/>
    <mergeCell ref="F8:G8"/>
    <mergeCell ref="H8:I8"/>
    <mergeCell ref="D28:E28"/>
    <mergeCell ref="B29:C29"/>
    <mergeCell ref="D29:I29"/>
    <mergeCell ref="D30:E30"/>
    <mergeCell ref="B41:I41"/>
    <mergeCell ref="B42:I43"/>
    <mergeCell ref="H31:I31"/>
    <mergeCell ref="B35:I35"/>
    <mergeCell ref="B37:I37"/>
    <mergeCell ref="B38:I38"/>
    <mergeCell ref="B39:I39"/>
    <mergeCell ref="B40:I40"/>
    <mergeCell ref="D31:E31"/>
    <mergeCell ref="F31:G31"/>
    <mergeCell ref="B31:C31"/>
    <mergeCell ref="B36:I36"/>
  </mergeCells>
  <phoneticPr fontId="27" type="noConversion"/>
  <hyperlinks>
    <hyperlink ref="B5" r:id="rId1" xr:uid="{00000000-0004-0000-0800-000000000000}"/>
  </hyperlinks>
  <pageMargins left="0.70866141732283472" right="0.31496062992125984" top="0.74803149606299213" bottom="0.74803149606299213" header="0.31496062992125984" footer="0.31496062992125984"/>
  <pageSetup paperSize="9" scale="68" orientation="portrait" r:id="rId2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W63"/>
  <sheetViews>
    <sheetView showGridLines="0" zoomScale="80" zoomScaleNormal="80" zoomScaleSheetLayoutView="70" workbookViewId="0">
      <pane xSplit="3" ySplit="12" topLeftCell="D13" activePane="bottomRight" state="frozen"/>
      <selection pane="topRight" activeCell="N1" sqref="N1"/>
      <selection pane="bottomLeft" activeCell="A17" sqref="A17"/>
      <selection pane="bottomRight" activeCell="Z40" sqref="Z40"/>
    </sheetView>
  </sheetViews>
  <sheetFormatPr defaultColWidth="9.109375" defaultRowHeight="13.8" outlineLevelRow="1" x14ac:dyDescent="0.25"/>
  <cols>
    <col min="1" max="1" width="9.109375" style="1"/>
    <col min="2" max="2" width="29.5546875" style="1" customWidth="1"/>
    <col min="3" max="3" width="12.5546875" style="1" bestFit="1" customWidth="1"/>
    <col min="4" max="4" width="15" style="1" customWidth="1"/>
    <col min="5" max="5" width="14" style="1" hidden="1" customWidth="1"/>
    <col min="6" max="6" width="15.109375" style="1" customWidth="1"/>
    <col min="7" max="7" width="14" style="1" hidden="1" customWidth="1"/>
    <col min="8" max="8" width="16" style="1" customWidth="1"/>
    <col min="9" max="9" width="14" style="1" hidden="1" customWidth="1"/>
    <col min="10" max="10" width="16.33203125" style="1" customWidth="1"/>
    <col min="11" max="11" width="15.5546875" style="1" hidden="1" customWidth="1"/>
    <col min="12" max="12" width="15.6640625" style="1" customWidth="1"/>
    <col min="13" max="13" width="17" style="1" hidden="1" customWidth="1"/>
    <col min="14" max="14" width="15.6640625" style="1" customWidth="1"/>
    <col min="15" max="15" width="16" style="1" hidden="1" customWidth="1"/>
    <col min="16" max="16" width="15.6640625" style="1" customWidth="1"/>
    <col min="17" max="17" width="15" style="1" hidden="1" customWidth="1"/>
    <col min="18" max="18" width="15" style="1" customWidth="1"/>
    <col min="19" max="19" width="12.5546875" style="1" hidden="1" customWidth="1"/>
    <col min="20" max="20" width="15.88671875" style="1" customWidth="1"/>
    <col min="21" max="21" width="13" style="1" hidden="1" customWidth="1"/>
    <col min="22" max="22" width="15.5546875" style="1" customWidth="1"/>
    <col min="23" max="23" width="16.44140625" style="1" hidden="1" customWidth="1"/>
    <col min="24" max="16384" width="9.109375" style="1"/>
  </cols>
  <sheetData>
    <row r="1" spans="2:23" ht="14.25" hidden="1" customHeight="1" x14ac:dyDescent="0.25"/>
    <row r="2" spans="2:23" ht="18" hidden="1" customHeight="1" x14ac:dyDescent="0.3">
      <c r="B2" s="271" t="s">
        <v>23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</row>
    <row r="3" spans="2:23" ht="18" hidden="1" customHeight="1" x14ac:dyDescent="0.3">
      <c r="B3" s="271" t="s">
        <v>24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</row>
    <row r="4" spans="2:23" ht="18.75" hidden="1" customHeight="1" x14ac:dyDescent="0.25">
      <c r="B4" s="275" t="s">
        <v>35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</row>
    <row r="5" spans="2:23" ht="18.75" hidden="1" customHeight="1" x14ac:dyDescent="0.25">
      <c r="B5" s="275" t="s">
        <v>36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</row>
    <row r="6" spans="2:23" ht="18.75" hidden="1" customHeight="1" x14ac:dyDescent="0.25">
      <c r="B6" s="276" t="s">
        <v>27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</row>
    <row r="7" spans="2:23" ht="17.399999999999999" x14ac:dyDescent="0.25">
      <c r="B7" s="354" t="str">
        <f>Свиньи!B15</f>
        <v>Цены реализации, действующие с 01.09.2023 по 30.09.2023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</row>
    <row r="8" spans="2:23" ht="72.75" customHeight="1" x14ac:dyDescent="0.25">
      <c r="B8" s="359" t="s">
        <v>70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</row>
    <row r="9" spans="2:23" ht="33.75" customHeight="1" x14ac:dyDescent="0.25">
      <c r="B9" s="361" t="s">
        <v>0</v>
      </c>
      <c r="C9" s="282" t="s">
        <v>1</v>
      </c>
      <c r="D9" s="314" t="s">
        <v>618</v>
      </c>
      <c r="E9" s="314"/>
      <c r="F9" s="314"/>
      <c r="G9" s="314"/>
      <c r="H9" s="314"/>
      <c r="I9" s="314"/>
      <c r="J9" s="314" t="s">
        <v>617</v>
      </c>
      <c r="K9" s="314"/>
      <c r="L9" s="314"/>
      <c r="M9" s="314"/>
      <c r="N9" s="314"/>
      <c r="O9" s="314"/>
      <c r="P9" s="314"/>
      <c r="Q9" s="314"/>
      <c r="R9" s="314" t="s">
        <v>553</v>
      </c>
      <c r="S9" s="314"/>
      <c r="T9" s="314"/>
      <c r="U9" s="314"/>
      <c r="V9" s="314"/>
      <c r="W9" s="314"/>
    </row>
    <row r="10" spans="2:23" ht="67.5" customHeight="1" x14ac:dyDescent="0.25">
      <c r="B10" s="342"/>
      <c r="C10" s="282"/>
      <c r="D10" s="357" t="s">
        <v>611</v>
      </c>
      <c r="E10" s="358"/>
      <c r="F10" s="357" t="s">
        <v>616</v>
      </c>
      <c r="G10" s="358"/>
      <c r="H10" s="357" t="s">
        <v>471</v>
      </c>
      <c r="I10" s="358"/>
      <c r="J10" s="357" t="s">
        <v>615</v>
      </c>
      <c r="K10" s="358"/>
      <c r="L10" s="357" t="s">
        <v>614</v>
      </c>
      <c r="M10" s="358"/>
      <c r="N10" s="357" t="s">
        <v>613</v>
      </c>
      <c r="O10" s="358"/>
      <c r="P10" s="357" t="s">
        <v>612</v>
      </c>
      <c r="Q10" s="358"/>
      <c r="R10" s="357" t="s">
        <v>611</v>
      </c>
      <c r="S10" s="358"/>
      <c r="T10" s="357" t="s">
        <v>610</v>
      </c>
      <c r="U10" s="358"/>
      <c r="V10" s="357" t="s">
        <v>471</v>
      </c>
      <c r="W10" s="358"/>
    </row>
    <row r="11" spans="2:23" x14ac:dyDescent="0.25">
      <c r="B11" s="362"/>
      <c r="C11" s="282"/>
      <c r="D11" s="4" t="s">
        <v>21</v>
      </c>
      <c r="E11" s="6" t="s">
        <v>19</v>
      </c>
      <c r="F11" s="4" t="s">
        <v>21</v>
      </c>
      <c r="G11" s="6" t="s">
        <v>19</v>
      </c>
      <c r="H11" s="4" t="s">
        <v>21</v>
      </c>
      <c r="I11" s="6" t="s">
        <v>19</v>
      </c>
      <c r="J11" s="4" t="s">
        <v>21</v>
      </c>
      <c r="K11" s="6" t="s">
        <v>19</v>
      </c>
      <c r="L11" s="4" t="s">
        <v>21</v>
      </c>
      <c r="M11" s="6" t="s">
        <v>19</v>
      </c>
      <c r="N11" s="4" t="s">
        <v>21</v>
      </c>
      <c r="O11" s="6" t="s">
        <v>19</v>
      </c>
      <c r="P11" s="4" t="s">
        <v>21</v>
      </c>
      <c r="Q11" s="6" t="s">
        <v>19</v>
      </c>
      <c r="R11" s="4" t="s">
        <v>21</v>
      </c>
      <c r="S11" s="6" t="s">
        <v>19</v>
      </c>
      <c r="T11" s="4" t="s">
        <v>21</v>
      </c>
      <c r="U11" s="6" t="s">
        <v>19</v>
      </c>
      <c r="V11" s="4" t="s">
        <v>21</v>
      </c>
      <c r="W11" s="6" t="s">
        <v>19</v>
      </c>
    </row>
    <row r="12" spans="2:23" ht="22.5" hidden="1" customHeight="1" x14ac:dyDescent="0.25">
      <c r="B12" s="212" t="s">
        <v>351</v>
      </c>
      <c r="C12" s="211"/>
      <c r="D12" s="211">
        <v>16439</v>
      </c>
      <c r="E12" s="211"/>
      <c r="F12" s="211">
        <v>22164</v>
      </c>
      <c r="G12" s="211"/>
      <c r="H12" s="211">
        <v>16440</v>
      </c>
      <c r="I12" s="211"/>
      <c r="J12" s="211">
        <v>16429</v>
      </c>
      <c r="K12" s="211"/>
      <c r="L12" s="211">
        <v>16430</v>
      </c>
      <c r="M12" s="211"/>
      <c r="N12" s="211">
        <v>16437</v>
      </c>
      <c r="O12" s="211"/>
      <c r="P12" s="211">
        <v>16439</v>
      </c>
      <c r="Q12" s="211"/>
      <c r="R12" s="211">
        <v>14038</v>
      </c>
      <c r="S12" s="211"/>
      <c r="T12" s="211">
        <v>14039</v>
      </c>
      <c r="U12" s="211"/>
      <c r="V12" s="211">
        <v>14040</v>
      </c>
      <c r="W12" s="85"/>
    </row>
    <row r="13" spans="2:23" x14ac:dyDescent="0.25">
      <c r="B13" s="179" t="s">
        <v>3</v>
      </c>
      <c r="C13" s="2" t="s">
        <v>13</v>
      </c>
      <c r="D13" s="2" t="s">
        <v>498</v>
      </c>
      <c r="E13" s="2" t="s">
        <v>76</v>
      </c>
      <c r="F13" s="24" t="s">
        <v>475</v>
      </c>
      <c r="G13" s="2" t="s">
        <v>76</v>
      </c>
      <c r="H13" s="2" t="s">
        <v>608</v>
      </c>
      <c r="I13" s="2" t="s">
        <v>76</v>
      </c>
      <c r="J13" s="2" t="s">
        <v>476</v>
      </c>
      <c r="K13" s="2" t="s">
        <v>607</v>
      </c>
      <c r="L13" s="2" t="s">
        <v>609</v>
      </c>
      <c r="M13" s="2" t="s">
        <v>607</v>
      </c>
      <c r="N13" s="2" t="s">
        <v>506</v>
      </c>
      <c r="O13" s="2" t="s">
        <v>607</v>
      </c>
      <c r="P13" s="2" t="s">
        <v>608</v>
      </c>
      <c r="Q13" s="2" t="s">
        <v>607</v>
      </c>
      <c r="R13" s="2" t="s">
        <v>476</v>
      </c>
      <c r="S13" s="2" t="s">
        <v>76</v>
      </c>
      <c r="T13" s="2" t="s">
        <v>477</v>
      </c>
      <c r="U13" s="2" t="s">
        <v>76</v>
      </c>
      <c r="V13" s="2" t="s">
        <v>506</v>
      </c>
      <c r="W13" s="2" t="s">
        <v>76</v>
      </c>
    </row>
    <row r="14" spans="2:23" x14ac:dyDescent="0.25">
      <c r="B14" s="179" t="s">
        <v>4</v>
      </c>
      <c r="C14" s="2" t="s">
        <v>13</v>
      </c>
      <c r="D14" s="2" t="s">
        <v>606</v>
      </c>
      <c r="E14" s="2" t="s">
        <v>468</v>
      </c>
      <c r="F14" s="24" t="s">
        <v>605</v>
      </c>
      <c r="G14" s="2" t="s">
        <v>468</v>
      </c>
      <c r="H14" s="2" t="s">
        <v>499</v>
      </c>
      <c r="I14" s="2" t="s">
        <v>468</v>
      </c>
      <c r="J14" s="2" t="s">
        <v>604</v>
      </c>
      <c r="K14" s="2" t="s">
        <v>600</v>
      </c>
      <c r="L14" s="2" t="s">
        <v>603</v>
      </c>
      <c r="M14" s="2" t="s">
        <v>600</v>
      </c>
      <c r="N14" s="2" t="s">
        <v>602</v>
      </c>
      <c r="O14" s="2" t="s">
        <v>600</v>
      </c>
      <c r="P14" s="2" t="s">
        <v>601</v>
      </c>
      <c r="Q14" s="2" t="s">
        <v>600</v>
      </c>
      <c r="R14" s="2" t="s">
        <v>507</v>
      </c>
      <c r="S14" s="2" t="s">
        <v>468</v>
      </c>
      <c r="T14" s="2" t="s">
        <v>507</v>
      </c>
      <c r="U14" s="2" t="s">
        <v>468</v>
      </c>
      <c r="V14" s="2" t="s">
        <v>507</v>
      </c>
      <c r="W14" s="2" t="s">
        <v>468</v>
      </c>
    </row>
    <row r="15" spans="2:23" x14ac:dyDescent="0.25">
      <c r="B15" s="179" t="s">
        <v>5</v>
      </c>
      <c r="C15" s="2" t="s">
        <v>13</v>
      </c>
      <c r="D15" s="2" t="s">
        <v>599</v>
      </c>
      <c r="E15" s="2" t="s">
        <v>469</v>
      </c>
      <c r="F15" s="2" t="s">
        <v>598</v>
      </c>
      <c r="G15" s="2" t="s">
        <v>469</v>
      </c>
      <c r="H15" s="2" t="s">
        <v>598</v>
      </c>
      <c r="I15" s="2" t="s">
        <v>469</v>
      </c>
      <c r="J15" s="2" t="s">
        <v>597</v>
      </c>
      <c r="K15" s="2" t="s">
        <v>593</v>
      </c>
      <c r="L15" s="2" t="s">
        <v>596</v>
      </c>
      <c r="M15" s="2" t="s">
        <v>593</v>
      </c>
      <c r="N15" s="2" t="s">
        <v>595</v>
      </c>
      <c r="O15" s="2" t="s">
        <v>593</v>
      </c>
      <c r="P15" s="2" t="s">
        <v>594</v>
      </c>
      <c r="Q15" s="2" t="s">
        <v>593</v>
      </c>
      <c r="R15" s="2" t="s">
        <v>508</v>
      </c>
      <c r="S15" s="2" t="s">
        <v>469</v>
      </c>
      <c r="T15" s="2" t="s">
        <v>500</v>
      </c>
      <c r="U15" s="2" t="s">
        <v>469</v>
      </c>
      <c r="V15" s="2" t="s">
        <v>509</v>
      </c>
      <c r="W15" s="2" t="s">
        <v>469</v>
      </c>
    </row>
    <row r="16" spans="2:23" x14ac:dyDescent="0.25">
      <c r="B16" s="179" t="s">
        <v>8</v>
      </c>
      <c r="C16" s="2" t="s">
        <v>13</v>
      </c>
      <c r="D16" s="2" t="s">
        <v>592</v>
      </c>
      <c r="E16" s="2" t="s">
        <v>470</v>
      </c>
      <c r="F16" s="24" t="s">
        <v>501</v>
      </c>
      <c r="G16" s="2" t="s">
        <v>470</v>
      </c>
      <c r="H16" s="24" t="s">
        <v>591</v>
      </c>
      <c r="I16" s="2" t="s">
        <v>470</v>
      </c>
      <c r="J16" s="2" t="s">
        <v>590</v>
      </c>
      <c r="K16" s="2" t="s">
        <v>470</v>
      </c>
      <c r="L16" s="2" t="s">
        <v>589</v>
      </c>
      <c r="M16" s="2" t="s">
        <v>470</v>
      </c>
      <c r="N16" s="2" t="s">
        <v>589</v>
      </c>
      <c r="O16" s="2" t="s">
        <v>470</v>
      </c>
      <c r="P16" s="2" t="s">
        <v>501</v>
      </c>
      <c r="Q16" s="2" t="s">
        <v>470</v>
      </c>
      <c r="R16" s="2" t="s">
        <v>510</v>
      </c>
      <c r="S16" s="2" t="s">
        <v>470</v>
      </c>
      <c r="T16" s="2" t="s">
        <v>511</v>
      </c>
      <c r="U16" s="2" t="s">
        <v>470</v>
      </c>
      <c r="V16" s="2" t="s">
        <v>512</v>
      </c>
      <c r="W16" s="2" t="s">
        <v>470</v>
      </c>
    </row>
    <row r="17" spans="2:23" x14ac:dyDescent="0.25">
      <c r="B17" s="179" t="s">
        <v>491</v>
      </c>
      <c r="C17" s="2" t="s">
        <v>13</v>
      </c>
      <c r="D17" s="2" t="s">
        <v>588</v>
      </c>
      <c r="E17" s="2" t="s">
        <v>20</v>
      </c>
      <c r="F17" s="24" t="s">
        <v>587</v>
      </c>
      <c r="G17" s="2" t="s">
        <v>20</v>
      </c>
      <c r="H17" s="2" t="s">
        <v>586</v>
      </c>
      <c r="I17" s="2" t="s">
        <v>20</v>
      </c>
      <c r="J17" s="2"/>
      <c r="K17" s="2" t="s">
        <v>20</v>
      </c>
      <c r="L17" s="2"/>
      <c r="M17" s="2" t="s">
        <v>20</v>
      </c>
      <c r="N17" s="2"/>
      <c r="O17" s="2" t="s">
        <v>20</v>
      </c>
      <c r="P17" s="2"/>
      <c r="Q17" s="2" t="s">
        <v>20</v>
      </c>
      <c r="R17" s="2" t="s">
        <v>513</v>
      </c>
      <c r="S17" s="2" t="s">
        <v>20</v>
      </c>
      <c r="T17" s="2" t="s">
        <v>514</v>
      </c>
      <c r="U17" s="2" t="s">
        <v>20</v>
      </c>
      <c r="V17" s="2" t="s">
        <v>515</v>
      </c>
      <c r="W17" s="2" t="s">
        <v>20</v>
      </c>
    </row>
    <row r="18" spans="2:23" x14ac:dyDescent="0.25">
      <c r="B18" s="179" t="s">
        <v>17</v>
      </c>
      <c r="C18" s="2" t="s">
        <v>13</v>
      </c>
      <c r="D18" s="2" t="s">
        <v>585</v>
      </c>
      <c r="E18" s="2" t="s">
        <v>419</v>
      </c>
      <c r="F18" s="24" t="s">
        <v>581</v>
      </c>
      <c r="G18" s="2" t="s">
        <v>419</v>
      </c>
      <c r="H18" s="2" t="s">
        <v>584</v>
      </c>
      <c r="I18" s="2" t="s">
        <v>419</v>
      </c>
      <c r="J18" s="169" t="s">
        <v>583</v>
      </c>
      <c r="K18" s="2" t="s">
        <v>579</v>
      </c>
      <c r="L18" s="2" t="s">
        <v>582</v>
      </c>
      <c r="M18" s="2" t="s">
        <v>579</v>
      </c>
      <c r="N18" s="169" t="s">
        <v>581</v>
      </c>
      <c r="O18" s="2" t="s">
        <v>579</v>
      </c>
      <c r="P18" s="169" t="s">
        <v>580</v>
      </c>
      <c r="Q18" s="2" t="s">
        <v>579</v>
      </c>
      <c r="R18" s="169" t="s">
        <v>492</v>
      </c>
      <c r="S18" s="2" t="s">
        <v>419</v>
      </c>
      <c r="T18" s="169" t="s">
        <v>516</v>
      </c>
      <c r="U18" s="2" t="s">
        <v>419</v>
      </c>
      <c r="V18" s="169" t="s">
        <v>502</v>
      </c>
      <c r="W18" s="2" t="s">
        <v>419</v>
      </c>
    </row>
    <row r="19" spans="2:23" x14ac:dyDescent="0.25">
      <c r="B19" s="179" t="s">
        <v>18</v>
      </c>
      <c r="C19" s="2" t="s">
        <v>13</v>
      </c>
      <c r="D19" s="2" t="s">
        <v>578</v>
      </c>
      <c r="E19" s="2" t="s">
        <v>415</v>
      </c>
      <c r="F19" s="24" t="s">
        <v>577</v>
      </c>
      <c r="G19" s="2" t="s">
        <v>415</v>
      </c>
      <c r="H19" s="2" t="s">
        <v>576</v>
      </c>
      <c r="I19" s="2" t="s">
        <v>415</v>
      </c>
      <c r="J19" s="2" t="s">
        <v>575</v>
      </c>
      <c r="K19" s="2" t="s">
        <v>79</v>
      </c>
      <c r="L19" s="2" t="s">
        <v>574</v>
      </c>
      <c r="M19" s="2" t="s">
        <v>79</v>
      </c>
      <c r="N19" s="2" t="s">
        <v>573</v>
      </c>
      <c r="O19" s="2" t="s">
        <v>79</v>
      </c>
      <c r="P19" s="2" t="s">
        <v>572</v>
      </c>
      <c r="Q19" s="2" t="s">
        <v>79</v>
      </c>
      <c r="R19" s="2" t="s">
        <v>517</v>
      </c>
      <c r="S19" s="2" t="s">
        <v>415</v>
      </c>
      <c r="T19" s="2" t="s">
        <v>518</v>
      </c>
      <c r="U19" s="2" t="s">
        <v>415</v>
      </c>
      <c r="V19" s="2" t="s">
        <v>519</v>
      </c>
      <c r="W19" s="2" t="s">
        <v>415</v>
      </c>
    </row>
    <row r="20" spans="2:23" x14ac:dyDescent="0.25">
      <c r="B20" s="179" t="s">
        <v>6</v>
      </c>
      <c r="C20" s="2" t="s">
        <v>13</v>
      </c>
      <c r="D20" s="2" t="s">
        <v>571</v>
      </c>
      <c r="E20" s="2" t="s">
        <v>47</v>
      </c>
      <c r="F20" s="24" t="s">
        <v>570</v>
      </c>
      <c r="G20" s="2" t="s">
        <v>47</v>
      </c>
      <c r="H20" s="2" t="s">
        <v>570</v>
      </c>
      <c r="I20" s="2" t="s">
        <v>47</v>
      </c>
      <c r="J20" s="2" t="s">
        <v>510</v>
      </c>
      <c r="K20" s="2" t="s">
        <v>567</v>
      </c>
      <c r="L20" s="2" t="s">
        <v>569</v>
      </c>
      <c r="M20" s="2" t="s">
        <v>567</v>
      </c>
      <c r="N20" s="2" t="s">
        <v>511</v>
      </c>
      <c r="O20" s="2" t="s">
        <v>567</v>
      </c>
      <c r="P20" s="2" t="s">
        <v>568</v>
      </c>
      <c r="Q20" s="2" t="s">
        <v>567</v>
      </c>
      <c r="R20" s="2" t="s">
        <v>503</v>
      </c>
      <c r="S20" s="2" t="s">
        <v>47</v>
      </c>
      <c r="T20" s="2" t="s">
        <v>503</v>
      </c>
      <c r="U20" s="2" t="s">
        <v>47</v>
      </c>
      <c r="V20" s="2" t="s">
        <v>503</v>
      </c>
      <c r="W20" s="2" t="s">
        <v>47</v>
      </c>
    </row>
    <row r="21" spans="2:23" x14ac:dyDescent="0.25">
      <c r="B21" s="179" t="s">
        <v>7</v>
      </c>
      <c r="C21" s="2" t="s">
        <v>13</v>
      </c>
      <c r="D21" s="2" t="s">
        <v>504</v>
      </c>
      <c r="E21" s="180" t="s">
        <v>20</v>
      </c>
      <c r="F21" s="2" t="s">
        <v>505</v>
      </c>
      <c r="G21" s="180" t="s">
        <v>20</v>
      </c>
      <c r="H21" s="2" t="s">
        <v>297</v>
      </c>
      <c r="I21" s="180" t="s">
        <v>20</v>
      </c>
      <c r="J21" s="2" t="s">
        <v>566</v>
      </c>
      <c r="K21" s="2" t="s">
        <v>20</v>
      </c>
      <c r="L21" s="2" t="s">
        <v>565</v>
      </c>
      <c r="M21" s="2" t="s">
        <v>20</v>
      </c>
      <c r="N21" s="2" t="s">
        <v>564</v>
      </c>
      <c r="O21" s="2" t="s">
        <v>20</v>
      </c>
      <c r="P21" s="2" t="s">
        <v>563</v>
      </c>
      <c r="Q21" s="2" t="s">
        <v>20</v>
      </c>
      <c r="R21" s="2" t="s">
        <v>520</v>
      </c>
      <c r="S21" s="2" t="s">
        <v>20</v>
      </c>
      <c r="T21" s="2" t="s">
        <v>521</v>
      </c>
      <c r="U21" s="2" t="s">
        <v>20</v>
      </c>
      <c r="V21" s="2" t="s">
        <v>522</v>
      </c>
      <c r="W21" s="2" t="s">
        <v>20</v>
      </c>
    </row>
    <row r="22" spans="2:23" x14ac:dyDescent="0.25">
      <c r="B22" s="181" t="s">
        <v>9</v>
      </c>
      <c r="C22" s="7" t="s">
        <v>14</v>
      </c>
      <c r="D22" s="7">
        <v>220</v>
      </c>
      <c r="E22" s="182" t="s">
        <v>20</v>
      </c>
      <c r="F22" s="7">
        <v>10</v>
      </c>
      <c r="G22" s="182" t="s">
        <v>20</v>
      </c>
      <c r="H22" s="7">
        <v>10</v>
      </c>
      <c r="I22" s="182" t="s">
        <v>20</v>
      </c>
      <c r="J22" s="7">
        <v>15</v>
      </c>
      <c r="K22" s="7" t="s">
        <v>20</v>
      </c>
      <c r="L22" s="7">
        <v>15</v>
      </c>
      <c r="M22" s="7" t="s">
        <v>20</v>
      </c>
      <c r="N22" s="7">
        <v>15</v>
      </c>
      <c r="O22" s="7" t="s">
        <v>20</v>
      </c>
      <c r="P22" s="7">
        <v>15</v>
      </c>
      <c r="Q22" s="7" t="s">
        <v>20</v>
      </c>
      <c r="R22" s="7">
        <v>10</v>
      </c>
      <c r="S22" s="7" t="s">
        <v>20</v>
      </c>
      <c r="T22" s="7">
        <v>10</v>
      </c>
      <c r="U22" s="7" t="s">
        <v>20</v>
      </c>
      <c r="V22" s="7">
        <v>10</v>
      </c>
      <c r="W22" s="7" t="s">
        <v>20</v>
      </c>
    </row>
    <row r="23" spans="2:23" x14ac:dyDescent="0.25">
      <c r="B23" s="181" t="s">
        <v>55</v>
      </c>
      <c r="C23" s="7" t="s">
        <v>14</v>
      </c>
      <c r="D23" s="7">
        <v>48</v>
      </c>
      <c r="E23" s="182" t="s">
        <v>20</v>
      </c>
      <c r="F23" s="7">
        <v>3</v>
      </c>
      <c r="G23" s="182" t="s">
        <v>20</v>
      </c>
      <c r="H23" s="7">
        <v>3</v>
      </c>
      <c r="I23" s="182" t="s">
        <v>20</v>
      </c>
      <c r="J23" s="7">
        <v>3</v>
      </c>
      <c r="K23" s="7" t="s">
        <v>20</v>
      </c>
      <c r="L23" s="7">
        <v>3</v>
      </c>
      <c r="M23" s="7" t="s">
        <v>20</v>
      </c>
      <c r="N23" s="7">
        <v>3</v>
      </c>
      <c r="O23" s="7" t="s">
        <v>20</v>
      </c>
      <c r="P23" s="7">
        <v>3</v>
      </c>
      <c r="Q23" s="7" t="s">
        <v>20</v>
      </c>
      <c r="R23" s="7">
        <v>3</v>
      </c>
      <c r="S23" s="7" t="s">
        <v>20</v>
      </c>
      <c r="T23" s="7">
        <v>3</v>
      </c>
      <c r="U23" s="7" t="s">
        <v>20</v>
      </c>
      <c r="V23" s="7">
        <v>3</v>
      </c>
      <c r="W23" s="7" t="s">
        <v>20</v>
      </c>
    </row>
    <row r="24" spans="2:23" x14ac:dyDescent="0.25">
      <c r="B24" s="181" t="s">
        <v>56</v>
      </c>
      <c r="C24" s="7" t="s">
        <v>15</v>
      </c>
      <c r="D24" s="7">
        <v>5</v>
      </c>
      <c r="E24" s="182" t="s">
        <v>20</v>
      </c>
      <c r="F24" s="7">
        <v>200</v>
      </c>
      <c r="G24" s="182" t="s">
        <v>20</v>
      </c>
      <c r="H24" s="7">
        <v>200</v>
      </c>
      <c r="I24" s="182" t="s">
        <v>20</v>
      </c>
      <c r="J24" s="7">
        <v>140</v>
      </c>
      <c r="K24" s="7" t="s">
        <v>20</v>
      </c>
      <c r="L24" s="7">
        <v>140</v>
      </c>
      <c r="M24" s="7" t="s">
        <v>20</v>
      </c>
      <c r="N24" s="7">
        <v>140</v>
      </c>
      <c r="O24" s="7" t="s">
        <v>20</v>
      </c>
      <c r="P24" s="7">
        <v>140</v>
      </c>
      <c r="Q24" s="7" t="s">
        <v>20</v>
      </c>
      <c r="R24" s="7">
        <v>20</v>
      </c>
      <c r="S24" s="7" t="s">
        <v>20</v>
      </c>
      <c r="T24" s="7">
        <v>20</v>
      </c>
      <c r="U24" s="7" t="s">
        <v>20</v>
      </c>
      <c r="V24" s="7">
        <v>20</v>
      </c>
      <c r="W24" s="7" t="s">
        <v>20</v>
      </c>
    </row>
    <row r="25" spans="2:23" x14ac:dyDescent="0.25">
      <c r="B25" s="181" t="s">
        <v>57</v>
      </c>
      <c r="C25" s="7" t="s">
        <v>15</v>
      </c>
      <c r="D25" s="7">
        <v>10</v>
      </c>
      <c r="E25" s="182" t="s">
        <v>20</v>
      </c>
      <c r="F25" s="7">
        <v>10</v>
      </c>
      <c r="G25" s="182" t="s">
        <v>20</v>
      </c>
      <c r="H25" s="7">
        <v>10</v>
      </c>
      <c r="I25" s="182" t="s">
        <v>20</v>
      </c>
      <c r="J25" s="7">
        <v>10</v>
      </c>
      <c r="K25" s="7" t="s">
        <v>20</v>
      </c>
      <c r="L25" s="7">
        <v>10</v>
      </c>
      <c r="M25" s="7" t="s">
        <v>20</v>
      </c>
      <c r="N25" s="7">
        <v>10</v>
      </c>
      <c r="O25" s="7" t="s">
        <v>20</v>
      </c>
      <c r="P25" s="7">
        <v>10</v>
      </c>
      <c r="Q25" s="7" t="s">
        <v>20</v>
      </c>
      <c r="R25" s="7">
        <v>3</v>
      </c>
      <c r="S25" s="7" t="s">
        <v>20</v>
      </c>
      <c r="T25" s="7">
        <v>3</v>
      </c>
      <c r="U25" s="7" t="s">
        <v>20</v>
      </c>
      <c r="V25" s="7">
        <v>3</v>
      </c>
      <c r="W25" s="7" t="s">
        <v>20</v>
      </c>
    </row>
    <row r="26" spans="2:23" x14ac:dyDescent="0.25">
      <c r="B26" s="181" t="s">
        <v>58</v>
      </c>
      <c r="C26" s="7" t="s">
        <v>15</v>
      </c>
      <c r="D26" s="7">
        <v>15</v>
      </c>
      <c r="E26" s="182" t="s">
        <v>20</v>
      </c>
      <c r="F26" s="7">
        <v>15</v>
      </c>
      <c r="G26" s="182" t="s">
        <v>20</v>
      </c>
      <c r="H26" s="7">
        <v>15</v>
      </c>
      <c r="I26" s="182" t="s">
        <v>20</v>
      </c>
      <c r="J26" s="7">
        <v>10</v>
      </c>
      <c r="K26" s="7" t="s">
        <v>20</v>
      </c>
      <c r="L26" s="7">
        <v>10</v>
      </c>
      <c r="M26" s="7" t="s">
        <v>20</v>
      </c>
      <c r="N26" s="7">
        <v>10</v>
      </c>
      <c r="O26" s="7" t="s">
        <v>20</v>
      </c>
      <c r="P26" s="7">
        <v>10</v>
      </c>
      <c r="Q26" s="7" t="s">
        <v>20</v>
      </c>
      <c r="R26" s="7">
        <v>1</v>
      </c>
      <c r="S26" s="7" t="s">
        <v>20</v>
      </c>
      <c r="T26" s="7">
        <v>1</v>
      </c>
      <c r="U26" s="7" t="s">
        <v>20</v>
      </c>
      <c r="V26" s="7">
        <v>1</v>
      </c>
      <c r="W26" s="7" t="s">
        <v>20</v>
      </c>
    </row>
    <row r="27" spans="2:23" x14ac:dyDescent="0.25">
      <c r="B27" s="181" t="s">
        <v>59</v>
      </c>
      <c r="C27" s="7" t="s">
        <v>15</v>
      </c>
      <c r="D27" s="7">
        <v>20</v>
      </c>
      <c r="E27" s="182" t="s">
        <v>20</v>
      </c>
      <c r="F27" s="7">
        <v>20</v>
      </c>
      <c r="G27" s="182" t="s">
        <v>20</v>
      </c>
      <c r="H27" s="7">
        <v>20</v>
      </c>
      <c r="I27" s="182" t="s">
        <v>20</v>
      </c>
      <c r="J27" s="7">
        <v>12</v>
      </c>
      <c r="K27" s="7" t="s">
        <v>20</v>
      </c>
      <c r="L27" s="7">
        <v>12</v>
      </c>
      <c r="M27" s="7" t="s">
        <v>20</v>
      </c>
      <c r="N27" s="7">
        <v>12</v>
      </c>
      <c r="O27" s="7" t="s">
        <v>20</v>
      </c>
      <c r="P27" s="7">
        <v>12</v>
      </c>
      <c r="Q27" s="7" t="s">
        <v>20</v>
      </c>
      <c r="R27" s="7">
        <v>5</v>
      </c>
      <c r="S27" s="7" t="s">
        <v>20</v>
      </c>
      <c r="T27" s="7">
        <v>5</v>
      </c>
      <c r="U27" s="7" t="s">
        <v>20</v>
      </c>
      <c r="V27" s="7">
        <v>5</v>
      </c>
      <c r="W27" s="7" t="s">
        <v>20</v>
      </c>
    </row>
    <row r="28" spans="2:23" x14ac:dyDescent="0.25">
      <c r="B28" s="181" t="s">
        <v>48</v>
      </c>
      <c r="C28" s="7" t="s">
        <v>15</v>
      </c>
      <c r="D28" s="7">
        <v>57.21</v>
      </c>
      <c r="E28" s="182" t="s">
        <v>20</v>
      </c>
      <c r="F28" s="7">
        <v>57.21</v>
      </c>
      <c r="G28" s="182" t="s">
        <v>20</v>
      </c>
      <c r="H28" s="7">
        <v>57.21</v>
      </c>
      <c r="I28" s="182" t="s">
        <v>20</v>
      </c>
      <c r="J28" s="7">
        <v>50</v>
      </c>
      <c r="K28" s="7" t="s">
        <v>20</v>
      </c>
      <c r="L28" s="7">
        <v>50</v>
      </c>
      <c r="M28" s="7" t="s">
        <v>20</v>
      </c>
      <c r="N28" s="7">
        <v>50</v>
      </c>
      <c r="O28" s="7" t="s">
        <v>20</v>
      </c>
      <c r="P28" s="7">
        <v>50</v>
      </c>
      <c r="Q28" s="7" t="s">
        <v>20</v>
      </c>
      <c r="R28" s="7">
        <v>10</v>
      </c>
      <c r="S28" s="7" t="s">
        <v>20</v>
      </c>
      <c r="T28" s="7">
        <v>10</v>
      </c>
      <c r="U28" s="7" t="s">
        <v>20</v>
      </c>
      <c r="V28" s="7">
        <v>10</v>
      </c>
      <c r="W28" s="7" t="s">
        <v>20</v>
      </c>
    </row>
    <row r="29" spans="2:23" x14ac:dyDescent="0.25">
      <c r="B29" s="181" t="s">
        <v>31</v>
      </c>
      <c r="C29" s="7" t="s">
        <v>15</v>
      </c>
      <c r="D29" s="7">
        <v>1000</v>
      </c>
      <c r="E29" s="182" t="s">
        <v>20</v>
      </c>
      <c r="F29" s="7">
        <v>1000</v>
      </c>
      <c r="G29" s="182" t="s">
        <v>20</v>
      </c>
      <c r="H29" s="7">
        <v>1000</v>
      </c>
      <c r="I29" s="182" t="s">
        <v>20</v>
      </c>
      <c r="J29" s="7">
        <v>1100</v>
      </c>
      <c r="K29" s="7" t="s">
        <v>20</v>
      </c>
      <c r="L29" s="7">
        <v>1100</v>
      </c>
      <c r="M29" s="7" t="s">
        <v>20</v>
      </c>
      <c r="N29" s="7">
        <v>1100</v>
      </c>
      <c r="O29" s="7" t="s">
        <v>20</v>
      </c>
      <c r="P29" s="7">
        <v>1100</v>
      </c>
      <c r="Q29" s="7" t="s">
        <v>20</v>
      </c>
      <c r="R29" s="7">
        <v>350</v>
      </c>
      <c r="S29" s="7" t="s">
        <v>20</v>
      </c>
      <c r="T29" s="7">
        <v>350</v>
      </c>
      <c r="U29" s="7" t="s">
        <v>20</v>
      </c>
      <c r="V29" s="7">
        <v>350</v>
      </c>
      <c r="W29" s="7" t="s">
        <v>20</v>
      </c>
    </row>
    <row r="30" spans="2:23" x14ac:dyDescent="0.25">
      <c r="B30" s="181" t="s">
        <v>60</v>
      </c>
      <c r="C30" s="7" t="s">
        <v>15</v>
      </c>
      <c r="D30" s="7">
        <v>100</v>
      </c>
      <c r="E30" s="182" t="s">
        <v>20</v>
      </c>
      <c r="F30" s="7">
        <v>100</v>
      </c>
      <c r="G30" s="182" t="s">
        <v>20</v>
      </c>
      <c r="H30" s="7">
        <v>100</v>
      </c>
      <c r="I30" s="182" t="s">
        <v>20</v>
      </c>
      <c r="J30" s="7">
        <v>81.56</v>
      </c>
      <c r="K30" s="7" t="s">
        <v>20</v>
      </c>
      <c r="L30" s="7">
        <v>81.56</v>
      </c>
      <c r="M30" s="7" t="s">
        <v>20</v>
      </c>
      <c r="N30" s="7">
        <v>81.56</v>
      </c>
      <c r="O30" s="7" t="s">
        <v>20</v>
      </c>
      <c r="P30" s="7">
        <v>81.56</v>
      </c>
      <c r="Q30" s="7" t="s">
        <v>20</v>
      </c>
      <c r="R30" s="7">
        <v>20</v>
      </c>
      <c r="S30" s="7" t="s">
        <v>20</v>
      </c>
      <c r="T30" s="7">
        <v>20</v>
      </c>
      <c r="U30" s="7" t="s">
        <v>20</v>
      </c>
      <c r="V30" s="7">
        <v>20</v>
      </c>
      <c r="W30" s="7" t="s">
        <v>20</v>
      </c>
    </row>
    <row r="31" spans="2:23" x14ac:dyDescent="0.25">
      <c r="B31" s="181" t="s">
        <v>61</v>
      </c>
      <c r="C31" s="7" t="s">
        <v>15</v>
      </c>
      <c r="D31" s="7">
        <v>15</v>
      </c>
      <c r="E31" s="182" t="s">
        <v>20</v>
      </c>
      <c r="F31" s="7">
        <v>15</v>
      </c>
      <c r="G31" s="182" t="s">
        <v>20</v>
      </c>
      <c r="H31" s="7">
        <v>15</v>
      </c>
      <c r="I31" s="182" t="s">
        <v>20</v>
      </c>
      <c r="J31" s="7">
        <v>10</v>
      </c>
      <c r="K31" s="7" t="s">
        <v>20</v>
      </c>
      <c r="L31" s="7">
        <v>10</v>
      </c>
      <c r="M31" s="7" t="s">
        <v>20</v>
      </c>
      <c r="N31" s="7">
        <v>10</v>
      </c>
      <c r="O31" s="7" t="s">
        <v>20</v>
      </c>
      <c r="P31" s="7">
        <v>10</v>
      </c>
      <c r="Q31" s="7" t="s">
        <v>20</v>
      </c>
      <c r="R31" s="7">
        <v>2</v>
      </c>
      <c r="S31" s="7" t="s">
        <v>20</v>
      </c>
      <c r="T31" s="7">
        <v>2</v>
      </c>
      <c r="U31" s="7" t="s">
        <v>20</v>
      </c>
      <c r="V31" s="7">
        <v>2</v>
      </c>
      <c r="W31" s="7" t="s">
        <v>20</v>
      </c>
    </row>
    <row r="32" spans="2:23" x14ac:dyDescent="0.25">
      <c r="B32" s="181" t="s">
        <v>16</v>
      </c>
      <c r="C32" s="7" t="s">
        <v>15</v>
      </c>
      <c r="D32" s="7">
        <v>0.05</v>
      </c>
      <c r="E32" s="182" t="s">
        <v>20</v>
      </c>
      <c r="F32" s="7">
        <v>0.05</v>
      </c>
      <c r="G32" s="182" t="s">
        <v>20</v>
      </c>
      <c r="H32" s="7">
        <v>0.05</v>
      </c>
      <c r="I32" s="182" t="s">
        <v>20</v>
      </c>
      <c r="J32" s="7">
        <v>0.02</v>
      </c>
      <c r="K32" s="7" t="s">
        <v>20</v>
      </c>
      <c r="L32" s="7">
        <v>0.02</v>
      </c>
      <c r="M32" s="7" t="s">
        <v>20</v>
      </c>
      <c r="N32" s="7">
        <v>0.02</v>
      </c>
      <c r="O32" s="7" t="s">
        <v>20</v>
      </c>
      <c r="P32" s="7">
        <v>0.02</v>
      </c>
      <c r="Q32" s="7" t="s">
        <v>20</v>
      </c>
      <c r="R32" s="7">
        <v>0.02</v>
      </c>
      <c r="S32" s="7" t="s">
        <v>20</v>
      </c>
      <c r="T32" s="7">
        <v>0.02</v>
      </c>
      <c r="U32" s="7" t="s">
        <v>20</v>
      </c>
      <c r="V32" s="7">
        <v>0.02</v>
      </c>
      <c r="W32" s="7" t="s">
        <v>20</v>
      </c>
    </row>
    <row r="33" spans="2:23" x14ac:dyDescent="0.25">
      <c r="B33" s="181" t="s">
        <v>62</v>
      </c>
      <c r="C33" s="7" t="s">
        <v>15</v>
      </c>
      <c r="D33" s="7">
        <v>5</v>
      </c>
      <c r="E33" s="182" t="s">
        <v>20</v>
      </c>
      <c r="F33" s="7">
        <v>5</v>
      </c>
      <c r="G33" s="182" t="s">
        <v>20</v>
      </c>
      <c r="H33" s="7">
        <v>5</v>
      </c>
      <c r="I33" s="182" t="s">
        <v>20</v>
      </c>
      <c r="J33" s="7">
        <v>2</v>
      </c>
      <c r="K33" s="7" t="s">
        <v>20</v>
      </c>
      <c r="L33" s="7">
        <v>2</v>
      </c>
      <c r="M33" s="7" t="s">
        <v>20</v>
      </c>
      <c r="N33" s="7">
        <v>2</v>
      </c>
      <c r="O33" s="7" t="s">
        <v>20</v>
      </c>
      <c r="P33" s="7">
        <v>2</v>
      </c>
      <c r="Q33" s="7" t="s">
        <v>20</v>
      </c>
      <c r="R33" s="7">
        <v>0.5</v>
      </c>
      <c r="S33" s="7" t="s">
        <v>20</v>
      </c>
      <c r="T33" s="7">
        <v>0.5</v>
      </c>
      <c r="U33" s="7" t="s">
        <v>20</v>
      </c>
      <c r="V33" s="7">
        <v>0.5</v>
      </c>
      <c r="W33" s="7" t="s">
        <v>20</v>
      </c>
    </row>
    <row r="34" spans="2:23" x14ac:dyDescent="0.25">
      <c r="B34" s="181" t="s">
        <v>63</v>
      </c>
      <c r="C34" s="7" t="s">
        <v>15</v>
      </c>
      <c r="D34" s="7">
        <v>7.5</v>
      </c>
      <c r="E34" s="182" t="s">
        <v>20</v>
      </c>
      <c r="F34" s="7">
        <v>500</v>
      </c>
      <c r="G34" s="182" t="s">
        <v>20</v>
      </c>
      <c r="H34" s="7">
        <v>500</v>
      </c>
      <c r="I34" s="182" t="s">
        <v>20</v>
      </c>
      <c r="J34" s="7">
        <v>250</v>
      </c>
      <c r="K34" s="7" t="s">
        <v>20</v>
      </c>
      <c r="L34" s="7">
        <v>250</v>
      </c>
      <c r="M34" s="7" t="s">
        <v>20</v>
      </c>
      <c r="N34" s="7">
        <v>250</v>
      </c>
      <c r="O34" s="7" t="s">
        <v>20</v>
      </c>
      <c r="P34" s="7">
        <v>250</v>
      </c>
      <c r="Q34" s="7" t="s">
        <v>20</v>
      </c>
      <c r="R34" s="7">
        <v>200</v>
      </c>
      <c r="S34" s="7" t="s">
        <v>20</v>
      </c>
      <c r="T34" s="7">
        <v>200</v>
      </c>
      <c r="U34" s="7" t="s">
        <v>20</v>
      </c>
      <c r="V34" s="7">
        <v>200</v>
      </c>
      <c r="W34" s="7" t="s">
        <v>20</v>
      </c>
    </row>
    <row r="35" spans="2:23" x14ac:dyDescent="0.25">
      <c r="B35" s="181" t="s">
        <v>64</v>
      </c>
      <c r="C35" s="7" t="s">
        <v>15</v>
      </c>
      <c r="D35" s="7"/>
      <c r="E35" s="182" t="s">
        <v>20</v>
      </c>
      <c r="F35" s="7">
        <v>0.1</v>
      </c>
      <c r="G35" s="182" t="s">
        <v>20</v>
      </c>
      <c r="H35" s="7">
        <v>0.1</v>
      </c>
      <c r="I35" s="182" t="s">
        <v>20</v>
      </c>
      <c r="J35" s="7">
        <v>1.5</v>
      </c>
      <c r="K35" s="7" t="s">
        <v>20</v>
      </c>
      <c r="L35" s="7">
        <v>1.5</v>
      </c>
      <c r="M35" s="7" t="s">
        <v>20</v>
      </c>
      <c r="N35" s="7">
        <v>1.5</v>
      </c>
      <c r="O35" s="7" t="s">
        <v>20</v>
      </c>
      <c r="P35" s="7">
        <v>1.5</v>
      </c>
      <c r="Q35" s="7" t="s">
        <v>20</v>
      </c>
      <c r="R35" s="7">
        <v>0.1</v>
      </c>
      <c r="S35" s="7" t="s">
        <v>20</v>
      </c>
      <c r="T35" s="7">
        <v>0.1</v>
      </c>
      <c r="U35" s="7" t="s">
        <v>20</v>
      </c>
      <c r="V35" s="7">
        <v>0.1</v>
      </c>
      <c r="W35" s="7" t="s">
        <v>20</v>
      </c>
    </row>
    <row r="36" spans="2:23" x14ac:dyDescent="0.25">
      <c r="B36" s="181" t="s">
        <v>65</v>
      </c>
      <c r="C36" s="7" t="s">
        <v>15</v>
      </c>
      <c r="D36" s="7">
        <v>100</v>
      </c>
      <c r="E36" s="182" t="s">
        <v>20</v>
      </c>
      <c r="F36" s="7">
        <v>100</v>
      </c>
      <c r="G36" s="182" t="s">
        <v>20</v>
      </c>
      <c r="H36" s="7">
        <v>100</v>
      </c>
      <c r="I36" s="182" t="s">
        <v>20</v>
      </c>
      <c r="J36" s="7">
        <v>150</v>
      </c>
      <c r="K36" s="7" t="s">
        <v>20</v>
      </c>
      <c r="L36" s="7">
        <v>150</v>
      </c>
      <c r="M36" s="7" t="s">
        <v>20</v>
      </c>
      <c r="N36" s="7">
        <v>150</v>
      </c>
      <c r="O36" s="7" t="s">
        <v>20</v>
      </c>
      <c r="P36" s="7">
        <v>150</v>
      </c>
      <c r="Q36" s="7" t="s">
        <v>20</v>
      </c>
      <c r="R36" s="7"/>
      <c r="S36" s="7" t="s">
        <v>20</v>
      </c>
      <c r="T36" s="7"/>
      <c r="U36" s="7" t="s">
        <v>20</v>
      </c>
      <c r="V36" s="7"/>
      <c r="W36" s="7" t="s">
        <v>20</v>
      </c>
    </row>
    <row r="37" spans="2:23" x14ac:dyDescent="0.25">
      <c r="B37" s="181" t="s">
        <v>66</v>
      </c>
      <c r="C37" s="7" t="s">
        <v>15</v>
      </c>
      <c r="D37" s="7">
        <v>4</v>
      </c>
      <c r="E37" s="182" t="s">
        <v>20</v>
      </c>
      <c r="F37" s="7">
        <v>4</v>
      </c>
      <c r="G37" s="182" t="s">
        <v>20</v>
      </c>
      <c r="H37" s="7">
        <v>4</v>
      </c>
      <c r="I37" s="182" t="s">
        <v>20</v>
      </c>
      <c r="J37" s="7">
        <v>4</v>
      </c>
      <c r="K37" s="7" t="s">
        <v>20</v>
      </c>
      <c r="L37" s="7">
        <v>4</v>
      </c>
      <c r="M37" s="7" t="s">
        <v>20</v>
      </c>
      <c r="N37" s="7">
        <v>4</v>
      </c>
      <c r="O37" s="7" t="s">
        <v>20</v>
      </c>
      <c r="P37" s="7">
        <v>4</v>
      </c>
      <c r="Q37" s="7" t="s">
        <v>20</v>
      </c>
      <c r="R37" s="7"/>
      <c r="S37" s="7" t="s">
        <v>20</v>
      </c>
      <c r="T37" s="7"/>
      <c r="U37" s="7" t="s">
        <v>20</v>
      </c>
      <c r="V37" s="7"/>
      <c r="W37" s="7" t="s">
        <v>20</v>
      </c>
    </row>
    <row r="38" spans="2:23" x14ac:dyDescent="0.25">
      <c r="B38" s="181" t="s">
        <v>67</v>
      </c>
      <c r="C38" s="7" t="s">
        <v>15</v>
      </c>
      <c r="D38" s="7">
        <v>7</v>
      </c>
      <c r="E38" s="182" t="s">
        <v>20</v>
      </c>
      <c r="F38" s="7">
        <v>100</v>
      </c>
      <c r="G38" s="182" t="s">
        <v>20</v>
      </c>
      <c r="H38" s="7">
        <v>100</v>
      </c>
      <c r="I38" s="182" t="s">
        <v>20</v>
      </c>
      <c r="J38" s="7">
        <v>75</v>
      </c>
      <c r="K38" s="7" t="s">
        <v>20</v>
      </c>
      <c r="L38" s="7">
        <v>75</v>
      </c>
      <c r="M38" s="7" t="s">
        <v>20</v>
      </c>
      <c r="N38" s="7">
        <v>75</v>
      </c>
      <c r="O38" s="7" t="s">
        <v>20</v>
      </c>
      <c r="P38" s="7">
        <v>75</v>
      </c>
      <c r="Q38" s="7" t="s">
        <v>20</v>
      </c>
      <c r="R38" s="7"/>
      <c r="S38" s="7" t="s">
        <v>20</v>
      </c>
      <c r="T38" s="7"/>
      <c r="U38" s="7" t="s">
        <v>20</v>
      </c>
      <c r="V38" s="7"/>
      <c r="W38" s="7" t="s">
        <v>20</v>
      </c>
    </row>
    <row r="39" spans="2:23" x14ac:dyDescent="0.25">
      <c r="B39" s="181" t="s">
        <v>68</v>
      </c>
      <c r="C39" s="7" t="s">
        <v>15</v>
      </c>
      <c r="D39" s="7">
        <v>15</v>
      </c>
      <c r="E39" s="182" t="s">
        <v>20</v>
      </c>
      <c r="F39" s="7">
        <v>15</v>
      </c>
      <c r="G39" s="182" t="s">
        <v>20</v>
      </c>
      <c r="H39" s="7">
        <v>15</v>
      </c>
      <c r="I39" s="182" t="s">
        <v>20</v>
      </c>
      <c r="J39" s="7">
        <v>50</v>
      </c>
      <c r="K39" s="7" t="s">
        <v>20</v>
      </c>
      <c r="L39" s="7">
        <v>50</v>
      </c>
      <c r="M39" s="7" t="s">
        <v>20</v>
      </c>
      <c r="N39" s="7">
        <v>50</v>
      </c>
      <c r="O39" s="7" t="s">
        <v>20</v>
      </c>
      <c r="P39" s="7">
        <v>50</v>
      </c>
      <c r="Q39" s="7" t="s">
        <v>20</v>
      </c>
      <c r="R39" s="7"/>
      <c r="S39" s="7" t="s">
        <v>20</v>
      </c>
      <c r="T39" s="7"/>
      <c r="U39" s="7" t="s">
        <v>20</v>
      </c>
      <c r="V39" s="7"/>
      <c r="W39" s="7" t="s">
        <v>20</v>
      </c>
    </row>
    <row r="40" spans="2:23" x14ac:dyDescent="0.25">
      <c r="B40" s="181" t="s">
        <v>10</v>
      </c>
      <c r="C40" s="7" t="s">
        <v>15</v>
      </c>
      <c r="D40" s="7">
        <v>0.1</v>
      </c>
      <c r="E40" s="182" t="s">
        <v>20</v>
      </c>
      <c r="F40" s="7">
        <v>0.1</v>
      </c>
      <c r="G40" s="182" t="s">
        <v>20</v>
      </c>
      <c r="H40" s="7">
        <v>0.1</v>
      </c>
      <c r="I40" s="182" t="s">
        <v>20</v>
      </c>
      <c r="J40" s="7"/>
      <c r="K40" s="7" t="s">
        <v>20</v>
      </c>
      <c r="L40" s="7"/>
      <c r="M40" s="7" t="s">
        <v>20</v>
      </c>
      <c r="N40" s="7"/>
      <c r="O40" s="7" t="s">
        <v>20</v>
      </c>
      <c r="P40" s="7"/>
      <c r="Q40" s="7" t="s">
        <v>20</v>
      </c>
      <c r="R40" s="7">
        <v>0.2</v>
      </c>
      <c r="S40" s="7" t="s">
        <v>20</v>
      </c>
      <c r="T40" s="7">
        <v>0.2</v>
      </c>
      <c r="U40" s="7" t="s">
        <v>20</v>
      </c>
      <c r="V40" s="7">
        <v>0.2</v>
      </c>
      <c r="W40" s="7" t="s">
        <v>20</v>
      </c>
    </row>
    <row r="41" spans="2:23" x14ac:dyDescent="0.25">
      <c r="B41" s="181" t="s">
        <v>11</v>
      </c>
      <c r="C41" s="7" t="s">
        <v>15</v>
      </c>
      <c r="D41" s="7">
        <v>0.7</v>
      </c>
      <c r="E41" s="182" t="s">
        <v>20</v>
      </c>
      <c r="F41" s="7">
        <v>0.7</v>
      </c>
      <c r="G41" s="182" t="s">
        <v>20</v>
      </c>
      <c r="H41" s="7">
        <v>0.7</v>
      </c>
      <c r="I41" s="182" t="s">
        <v>20</v>
      </c>
      <c r="J41" s="7">
        <v>3</v>
      </c>
      <c r="K41" s="7" t="s">
        <v>20</v>
      </c>
      <c r="L41" s="7">
        <v>3</v>
      </c>
      <c r="M41" s="7" t="s">
        <v>20</v>
      </c>
      <c r="N41" s="7">
        <v>3</v>
      </c>
      <c r="O41" s="7" t="s">
        <v>20</v>
      </c>
      <c r="P41" s="7">
        <v>3</v>
      </c>
      <c r="Q41" s="7" t="s">
        <v>20</v>
      </c>
      <c r="R41" s="7">
        <v>0.3</v>
      </c>
      <c r="S41" s="7" t="s">
        <v>20</v>
      </c>
      <c r="T41" s="7">
        <v>0.3</v>
      </c>
      <c r="U41" s="7" t="s">
        <v>20</v>
      </c>
      <c r="V41" s="7">
        <v>0.3</v>
      </c>
      <c r="W41" s="7" t="s">
        <v>20</v>
      </c>
    </row>
    <row r="42" spans="2:23" x14ac:dyDescent="0.25">
      <c r="B42" s="181" t="s">
        <v>12</v>
      </c>
      <c r="C42" s="7" t="s">
        <v>15</v>
      </c>
      <c r="D42" s="7">
        <v>0.15</v>
      </c>
      <c r="E42" s="182" t="s">
        <v>20</v>
      </c>
      <c r="F42" s="7">
        <v>0.15</v>
      </c>
      <c r="G42" s="182" t="s">
        <v>20</v>
      </c>
      <c r="H42" s="7">
        <v>0.15</v>
      </c>
      <c r="I42" s="182" t="s">
        <v>20</v>
      </c>
      <c r="J42" s="7"/>
      <c r="K42" s="7" t="s">
        <v>20</v>
      </c>
      <c r="L42" s="7"/>
      <c r="M42" s="7" t="s">
        <v>20</v>
      </c>
      <c r="N42" s="7"/>
      <c r="O42" s="7" t="s">
        <v>20</v>
      </c>
      <c r="P42" s="7"/>
      <c r="Q42" s="7" t="s">
        <v>20</v>
      </c>
      <c r="R42" s="7">
        <v>0.15</v>
      </c>
      <c r="S42" s="7" t="s">
        <v>20</v>
      </c>
      <c r="T42" s="7">
        <v>0.15</v>
      </c>
      <c r="U42" s="7" t="s">
        <v>20</v>
      </c>
      <c r="V42" s="7">
        <v>0.15</v>
      </c>
      <c r="W42" s="7" t="s">
        <v>20</v>
      </c>
    </row>
    <row r="43" spans="2:23" x14ac:dyDescent="0.25">
      <c r="B43" s="181" t="s">
        <v>474</v>
      </c>
      <c r="C43" s="7" t="s">
        <v>15</v>
      </c>
      <c r="D43" s="7">
        <v>200</v>
      </c>
      <c r="E43" s="182" t="s">
        <v>20</v>
      </c>
      <c r="F43" s="7">
        <v>200</v>
      </c>
      <c r="G43" s="182" t="s">
        <v>20</v>
      </c>
      <c r="H43" s="7">
        <v>200</v>
      </c>
      <c r="I43" s="182" t="s">
        <v>20</v>
      </c>
      <c r="J43" s="7">
        <v>500</v>
      </c>
      <c r="K43" s="7" t="s">
        <v>20</v>
      </c>
      <c r="L43" s="7">
        <v>500</v>
      </c>
      <c r="M43" s="7" t="s">
        <v>20</v>
      </c>
      <c r="N43" s="7">
        <v>500</v>
      </c>
      <c r="O43" s="7" t="s">
        <v>20</v>
      </c>
      <c r="P43" s="7">
        <v>500</v>
      </c>
      <c r="Q43" s="7" t="s">
        <v>20</v>
      </c>
      <c r="R43" s="7">
        <v>500</v>
      </c>
      <c r="S43" s="7" t="s">
        <v>20</v>
      </c>
      <c r="T43" s="7">
        <v>500</v>
      </c>
      <c r="U43" s="7" t="s">
        <v>20</v>
      </c>
      <c r="V43" s="7">
        <v>500</v>
      </c>
      <c r="W43" s="7" t="s">
        <v>20</v>
      </c>
    </row>
    <row r="44" spans="2:23" x14ac:dyDescent="0.25">
      <c r="B44" s="181" t="s">
        <v>420</v>
      </c>
      <c r="C44" s="7" t="s">
        <v>15</v>
      </c>
      <c r="D44" s="7">
        <v>300</v>
      </c>
      <c r="E44" s="182" t="s">
        <v>20</v>
      </c>
      <c r="F44" s="7">
        <v>300</v>
      </c>
      <c r="G44" s="182" t="s">
        <v>20</v>
      </c>
      <c r="H44" s="7">
        <v>300</v>
      </c>
      <c r="I44" s="182" t="s">
        <v>20</v>
      </c>
      <c r="J44" s="7">
        <v>300</v>
      </c>
      <c r="K44" s="7" t="s">
        <v>20</v>
      </c>
      <c r="L44" s="7">
        <v>300</v>
      </c>
      <c r="M44" s="7" t="s">
        <v>20</v>
      </c>
      <c r="N44" s="7">
        <v>400</v>
      </c>
      <c r="O44" s="7" t="s">
        <v>20</v>
      </c>
      <c r="P44" s="7">
        <v>500</v>
      </c>
      <c r="Q44" s="7" t="s">
        <v>20</v>
      </c>
      <c r="R44" s="7"/>
      <c r="S44" s="7" t="s">
        <v>20</v>
      </c>
      <c r="T44" s="7"/>
      <c r="U44" s="7" t="s">
        <v>20</v>
      </c>
      <c r="V44" s="7"/>
      <c r="W44" s="7" t="s">
        <v>20</v>
      </c>
    </row>
    <row r="45" spans="2:23" ht="16.5" customHeight="1" x14ac:dyDescent="0.25">
      <c r="B45" s="194" t="s">
        <v>472</v>
      </c>
      <c r="C45" s="191" t="s">
        <v>473</v>
      </c>
      <c r="D45" s="191" t="s">
        <v>478</v>
      </c>
      <c r="E45" s="191"/>
      <c r="F45" s="193" t="s">
        <v>479</v>
      </c>
      <c r="G45" s="191"/>
      <c r="H45" s="191" t="s">
        <v>562</v>
      </c>
      <c r="I45" s="191"/>
      <c r="J45" s="192">
        <v>1</v>
      </c>
      <c r="K45" s="191"/>
      <c r="L45" s="192">
        <v>2</v>
      </c>
      <c r="M45" s="191"/>
      <c r="N45" s="192" t="s">
        <v>478</v>
      </c>
      <c r="O45" s="191"/>
      <c r="P45" s="192" t="s">
        <v>562</v>
      </c>
      <c r="Q45" s="191"/>
      <c r="R45" s="192">
        <v>3.5</v>
      </c>
      <c r="S45" s="191"/>
      <c r="T45" s="192">
        <v>5</v>
      </c>
      <c r="U45" s="191"/>
      <c r="V45" s="192">
        <v>7</v>
      </c>
      <c r="W45" s="191"/>
    </row>
    <row r="46" spans="2:23" ht="45" hidden="1" customHeight="1" outlineLevel="1" x14ac:dyDescent="0.25">
      <c r="B46" s="269" t="s">
        <v>526</v>
      </c>
      <c r="C46" s="270"/>
      <c r="D46" s="355">
        <f>свод!H98</f>
        <v>2257.7470363113189</v>
      </c>
      <c r="E46" s="356"/>
      <c r="F46" s="355">
        <f>свод!H100</f>
        <v>2199.3596524471659</v>
      </c>
      <c r="G46" s="356"/>
      <c r="H46" s="355">
        <f>свод!H102</f>
        <v>2228.1195055880635</v>
      </c>
      <c r="I46" s="356"/>
      <c r="J46" s="355">
        <f>свод!H90</f>
        <v>2046.1364246699586</v>
      </c>
      <c r="K46" s="356"/>
      <c r="L46" s="355">
        <f>свод!H92</f>
        <v>2084.6651445429429</v>
      </c>
      <c r="M46" s="356"/>
      <c r="N46" s="355">
        <f>свод!H94</f>
        <v>2181.0193178697709</v>
      </c>
      <c r="O46" s="356"/>
      <c r="P46" s="355">
        <f>свод!H96</f>
        <v>1976.1041778004844</v>
      </c>
      <c r="Q46" s="356"/>
      <c r="R46" s="355">
        <f>свод!H108</f>
        <v>1942.2573669435799</v>
      </c>
      <c r="S46" s="356"/>
      <c r="T46" s="355">
        <f>свод!H106</f>
        <v>1973.5076446335802</v>
      </c>
      <c r="U46" s="356"/>
      <c r="V46" s="355">
        <f>свод!H104</f>
        <v>2006.0007273235799</v>
      </c>
      <c r="W46" s="356"/>
    </row>
    <row r="47" spans="2:23" ht="47.25" customHeight="1" collapsed="1" x14ac:dyDescent="0.25">
      <c r="B47" s="269" t="s">
        <v>619</v>
      </c>
      <c r="C47" s="270"/>
      <c r="D47" s="355">
        <f>D46*свод!L1</f>
        <v>5870.1422944094293</v>
      </c>
      <c r="E47" s="356"/>
      <c r="F47" s="355">
        <f>F46*свод!$L1</f>
        <v>5718.3350963626317</v>
      </c>
      <c r="G47" s="356"/>
      <c r="H47" s="355">
        <f>H46*свод!$L1</f>
        <v>5793.1107145289652</v>
      </c>
      <c r="I47" s="356"/>
      <c r="J47" s="355">
        <f>J46*свод!$L1</f>
        <v>5319.9547041418928</v>
      </c>
      <c r="K47" s="356"/>
      <c r="L47" s="355">
        <f>L46*свод!$L1</f>
        <v>5420.1293758116517</v>
      </c>
      <c r="M47" s="356"/>
      <c r="N47" s="355">
        <f>N46*свод!$L1</f>
        <v>5670.6502264614046</v>
      </c>
      <c r="O47" s="356"/>
      <c r="P47" s="355">
        <f>P46*свод!$L1</f>
        <v>5137.8708622812601</v>
      </c>
      <c r="Q47" s="356"/>
      <c r="R47" s="355">
        <f>R46*свод!$L1</f>
        <v>5049.8691540533082</v>
      </c>
      <c r="S47" s="356"/>
      <c r="T47" s="355">
        <f>T46*свод!$L1</f>
        <v>5131.1198760473089</v>
      </c>
      <c r="U47" s="356"/>
      <c r="V47" s="355">
        <f>V46*свод!$L1</f>
        <v>5215.6018910413077</v>
      </c>
      <c r="W47" s="356"/>
    </row>
    <row r="48" spans="2:23" ht="45.75" hidden="1" customHeight="1" outlineLevel="1" x14ac:dyDescent="0.25">
      <c r="B48" s="269" t="s">
        <v>561</v>
      </c>
      <c r="C48" s="270"/>
      <c r="D48" s="355">
        <f>свод!H99</f>
        <v>2241.0701132343961</v>
      </c>
      <c r="E48" s="356"/>
      <c r="F48" s="355">
        <f>свод!H101</f>
        <v>2182.6827293702431</v>
      </c>
      <c r="G48" s="356"/>
      <c r="H48" s="355">
        <f>свод!H103</f>
        <v>2211.4425825111407</v>
      </c>
      <c r="I48" s="356"/>
      <c r="J48" s="355">
        <f>свод!H91</f>
        <v>2029.4595015930356</v>
      </c>
      <c r="K48" s="356"/>
      <c r="L48" s="355">
        <f>свод!H93</f>
        <v>2067.9882214660201</v>
      </c>
      <c r="M48" s="356"/>
      <c r="N48" s="355">
        <f>свод!H95</f>
        <v>2164.3423947928482</v>
      </c>
      <c r="O48" s="356"/>
      <c r="P48" s="355">
        <f>свод!H97</f>
        <v>1959.4272547235614</v>
      </c>
      <c r="Q48" s="356"/>
      <c r="R48" s="355">
        <f>свод!H109</f>
        <v>1925.5804438666569</v>
      </c>
      <c r="S48" s="356"/>
      <c r="T48" s="355">
        <f>свод!H107</f>
        <v>1956.8307215566572</v>
      </c>
      <c r="U48" s="356"/>
      <c r="V48" s="355">
        <f>свод!H105</f>
        <v>1989.3238042466569</v>
      </c>
      <c r="W48" s="356"/>
    </row>
    <row r="49" spans="2:23" s="5" customFormat="1" ht="43.5" customHeight="1" collapsed="1" x14ac:dyDescent="0.25">
      <c r="B49" s="269" t="s">
        <v>620</v>
      </c>
      <c r="C49" s="270"/>
      <c r="D49" s="355">
        <f>D48*свод!L1</f>
        <v>5826.7822944094305</v>
      </c>
      <c r="E49" s="356"/>
      <c r="F49" s="355">
        <f>F48*свод!$L1</f>
        <v>5674.975096362632</v>
      </c>
      <c r="G49" s="356"/>
      <c r="H49" s="355">
        <f>H48*свод!$L1</f>
        <v>5749.7507145289665</v>
      </c>
      <c r="I49" s="356"/>
      <c r="J49" s="355">
        <f>J48*свод!$L1</f>
        <v>5276.5947041418931</v>
      </c>
      <c r="K49" s="356"/>
      <c r="L49" s="355">
        <f>L48*свод!$L1</f>
        <v>5376.7693758116529</v>
      </c>
      <c r="M49" s="356"/>
      <c r="N49" s="355">
        <f>N48*свод!$L1</f>
        <v>5627.2902264614058</v>
      </c>
      <c r="O49" s="356"/>
      <c r="P49" s="355">
        <f>P48*свод!$L1</f>
        <v>5094.5108622812595</v>
      </c>
      <c r="Q49" s="356"/>
      <c r="R49" s="355">
        <f>R48*свод!$L1</f>
        <v>5006.5091540533076</v>
      </c>
      <c r="S49" s="356"/>
      <c r="T49" s="355">
        <f>T48*свод!$L1</f>
        <v>5087.7598760473093</v>
      </c>
      <c r="U49" s="356"/>
      <c r="V49" s="355">
        <f>V48*свод!$L1</f>
        <v>5172.241891041308</v>
      </c>
      <c r="W49" s="356"/>
    </row>
    <row r="50" spans="2:23" ht="15" x14ac:dyDescent="0.25">
      <c r="B50" s="10" t="s">
        <v>25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2:23" ht="15" x14ac:dyDescent="0.25">
      <c r="B51" s="10" t="s">
        <v>26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2:23" ht="15" x14ac:dyDescent="0.25">
      <c r="B52" s="10" t="s">
        <v>28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23" ht="21" customHeight="1" x14ac:dyDescent="0.25"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</row>
    <row r="54" spans="2:23" ht="15.75" hidden="1" customHeight="1" x14ac:dyDescent="0.25">
      <c r="B54" s="334" t="s">
        <v>421</v>
      </c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2:23" ht="39" customHeight="1" x14ac:dyDescent="0.25"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2:23" ht="31.5" hidden="1" customHeight="1" x14ac:dyDescent="0.25">
      <c r="B56" s="334" t="s">
        <v>445</v>
      </c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2:23" ht="14.25" customHeight="1" x14ac:dyDescent="0.25">
      <c r="B57" s="23"/>
      <c r="C57" s="23"/>
    </row>
    <row r="58" spans="2:23" ht="14.25" customHeight="1" x14ac:dyDescent="0.25">
      <c r="B58" s="23"/>
      <c r="C58" s="23"/>
    </row>
    <row r="59" spans="2:23" ht="14.25" customHeight="1" x14ac:dyDescent="0.25">
      <c r="B59" s="23"/>
      <c r="C59" s="23"/>
    </row>
    <row r="60" spans="2:23" ht="14.25" customHeight="1" x14ac:dyDescent="0.25">
      <c r="B60" s="23"/>
      <c r="C60" s="23"/>
    </row>
    <row r="61" spans="2:23" ht="14.25" customHeight="1" x14ac:dyDescent="0.25">
      <c r="B61" s="23"/>
      <c r="C61" s="23"/>
    </row>
    <row r="62" spans="2:23" ht="14.25" customHeight="1" x14ac:dyDescent="0.25">
      <c r="B62" s="23"/>
      <c r="C62" s="23"/>
    </row>
    <row r="63" spans="2:23" ht="14.25" customHeight="1" x14ac:dyDescent="0.25">
      <c r="B63" s="23"/>
      <c r="C63" s="23"/>
    </row>
  </sheetData>
  <mergeCells count="70">
    <mergeCell ref="F10:G10"/>
    <mergeCell ref="P10:Q10"/>
    <mergeCell ref="J10:K10"/>
    <mergeCell ref="B2:V2"/>
    <mergeCell ref="B3:V3"/>
    <mergeCell ref="B4:V4"/>
    <mergeCell ref="B5:V5"/>
    <mergeCell ref="B6:V6"/>
    <mergeCell ref="B7:V7"/>
    <mergeCell ref="V10:W10"/>
    <mergeCell ref="B8:V8"/>
    <mergeCell ref="B9:B11"/>
    <mergeCell ref="C9:C11"/>
    <mergeCell ref="D9:I9"/>
    <mergeCell ref="J9:Q9"/>
    <mergeCell ref="R9:W9"/>
    <mergeCell ref="D10:E10"/>
    <mergeCell ref="R10:S10"/>
    <mergeCell ref="T10:U10"/>
    <mergeCell ref="B47:C47"/>
    <mergeCell ref="D47:E47"/>
    <mergeCell ref="F47:G47"/>
    <mergeCell ref="H47:I47"/>
    <mergeCell ref="J47:K47"/>
    <mergeCell ref="B46:C46"/>
    <mergeCell ref="D46:E46"/>
    <mergeCell ref="F46:G46"/>
    <mergeCell ref="H46:I46"/>
    <mergeCell ref="J46:K46"/>
    <mergeCell ref="H10:I10"/>
    <mergeCell ref="L46:M46"/>
    <mergeCell ref="L10:M10"/>
    <mergeCell ref="N10:O10"/>
    <mergeCell ref="V47:W47"/>
    <mergeCell ref="N46:O46"/>
    <mergeCell ref="P46:Q46"/>
    <mergeCell ref="R46:S46"/>
    <mergeCell ref="T46:U46"/>
    <mergeCell ref="V46:W46"/>
    <mergeCell ref="T47:U47"/>
    <mergeCell ref="L48:M48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R49:S49"/>
    <mergeCell ref="T49:U49"/>
    <mergeCell ref="V49:W49"/>
    <mergeCell ref="N48:O48"/>
    <mergeCell ref="P48:Q48"/>
    <mergeCell ref="R48:S48"/>
    <mergeCell ref="T48:U48"/>
    <mergeCell ref="V48:W48"/>
    <mergeCell ref="B53:Q53"/>
    <mergeCell ref="B54:Q54"/>
    <mergeCell ref="B55:Q55"/>
    <mergeCell ref="B56:Q56"/>
    <mergeCell ref="L49:M49"/>
    <mergeCell ref="N49:O49"/>
    <mergeCell ref="P49:Q49"/>
    <mergeCell ref="B49:C49"/>
    <mergeCell ref="D49:E49"/>
    <mergeCell ref="F49:G49"/>
    <mergeCell ref="H49:I49"/>
    <mergeCell ref="J49:K49"/>
  </mergeCells>
  <hyperlinks>
    <hyperlink ref="B6" r:id="rId1" xr:uid="{00000000-0004-0000-0900-000000000000}"/>
  </hyperlinks>
  <pageMargins left="0.70866141732283472" right="0.19685039370078741" top="0.19685039370078741" bottom="0.19685039370078741" header="0" footer="0"/>
  <pageSetup paperSize="9" scale="5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U120"/>
  <sheetViews>
    <sheetView showGridLines="0" topLeftCell="A10" zoomScale="80" zoomScaleNormal="80" zoomScaleSheetLayoutView="70" workbookViewId="0">
      <pane xSplit="3" ySplit="11" topLeftCell="D21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outlineLevelCol="1" x14ac:dyDescent="0.25"/>
  <cols>
    <col min="1" max="1" width="8.6640625" style="1" customWidth="1"/>
    <col min="2" max="2" width="51.44140625" style="1" customWidth="1"/>
    <col min="3" max="3" width="14" style="1" customWidth="1"/>
    <col min="4" max="4" width="9.44140625" style="1" bestFit="1" customWidth="1"/>
    <col min="5" max="5" width="15.5546875" style="1" bestFit="1" customWidth="1"/>
    <col min="6" max="6" width="9.44140625" style="1" bestFit="1" customWidth="1"/>
    <col min="7" max="7" width="15.5546875" style="1" bestFit="1" customWidth="1"/>
    <col min="8" max="8" width="9.44140625" style="1" bestFit="1" customWidth="1"/>
    <col min="9" max="9" width="15.5546875" style="1" bestFit="1" customWidth="1"/>
    <col min="10" max="10" width="11.33203125" style="1" bestFit="1" customWidth="1"/>
    <col min="11" max="11" width="15.5546875" style="1" bestFit="1" customWidth="1"/>
    <col min="12" max="12" width="38.33203125" style="1" hidden="1" customWidth="1" outlineLevel="1"/>
    <col min="13" max="13" width="14" style="1" hidden="1" customWidth="1" outlineLevel="1"/>
    <col min="14" max="14" width="10.109375" style="1" bestFit="1" customWidth="1" collapsed="1"/>
    <col min="15" max="15" width="15.5546875" style="1" bestFit="1" customWidth="1"/>
    <col min="16" max="16" width="9.44140625" style="1" bestFit="1" customWidth="1"/>
    <col min="17" max="17" width="15.5546875" style="1" bestFit="1" customWidth="1"/>
    <col min="18" max="18" width="9.44140625" style="1" bestFit="1" customWidth="1"/>
    <col min="19" max="19" width="15.5546875" style="1" bestFit="1" customWidth="1"/>
    <col min="20" max="20" width="15.5546875" style="1" customWidth="1"/>
    <col min="21" max="21" width="18.33203125" style="1" customWidth="1"/>
    <col min="22" max="16384" width="9.109375" style="1"/>
  </cols>
  <sheetData>
    <row r="5" spans="2:19" x14ac:dyDescent="0.25">
      <c r="L5" s="280"/>
      <c r="M5" s="280"/>
      <c r="N5" s="280"/>
      <c r="O5" s="280"/>
      <c r="P5" s="280"/>
      <c r="Q5" s="280"/>
      <c r="R5" s="280"/>
      <c r="S5" s="280"/>
    </row>
    <row r="6" spans="2:19" ht="17.399999999999999" x14ac:dyDescent="0.3">
      <c r="B6" s="271" t="s">
        <v>23</v>
      </c>
      <c r="C6" s="271"/>
      <c r="D6" s="271"/>
      <c r="E6" s="271"/>
      <c r="F6" s="271"/>
      <c r="G6" s="271"/>
      <c r="H6" s="271"/>
      <c r="I6" s="271"/>
      <c r="J6" s="271"/>
      <c r="K6" s="271"/>
      <c r="L6" s="271" t="s">
        <v>23</v>
      </c>
      <c r="M6" s="271"/>
      <c r="N6" s="271"/>
      <c r="O6" s="271"/>
      <c r="P6" s="271"/>
      <c r="Q6" s="271"/>
      <c r="R6" s="271"/>
      <c r="S6" s="271"/>
    </row>
    <row r="7" spans="2:19" ht="17.399999999999999" x14ac:dyDescent="0.3">
      <c r="B7" s="271" t="s">
        <v>24</v>
      </c>
      <c r="C7" s="271"/>
      <c r="D7" s="271"/>
      <c r="E7" s="271"/>
      <c r="F7" s="271"/>
      <c r="G7" s="271"/>
      <c r="H7" s="271"/>
      <c r="I7" s="271"/>
      <c r="J7" s="271"/>
      <c r="K7" s="271"/>
      <c r="L7" s="271" t="s">
        <v>24</v>
      </c>
      <c r="M7" s="271"/>
      <c r="N7" s="271"/>
      <c r="O7" s="271"/>
      <c r="P7" s="271"/>
      <c r="Q7" s="271"/>
      <c r="R7" s="271"/>
      <c r="S7" s="271"/>
    </row>
    <row r="8" spans="2:19" ht="18.75" customHeight="1" x14ac:dyDescent="0.25">
      <c r="B8" s="275" t="s">
        <v>35</v>
      </c>
      <c r="C8" s="275"/>
      <c r="D8" s="275"/>
      <c r="E8" s="275"/>
      <c r="F8" s="275"/>
      <c r="G8" s="275"/>
      <c r="H8" s="275"/>
      <c r="I8" s="275"/>
      <c r="J8" s="275"/>
      <c r="K8" s="275"/>
      <c r="L8" s="275" t="s">
        <v>35</v>
      </c>
      <c r="M8" s="275"/>
      <c r="N8" s="275"/>
      <c r="O8" s="275"/>
      <c r="P8" s="275"/>
      <c r="Q8" s="275"/>
      <c r="R8" s="275"/>
      <c r="S8" s="275"/>
    </row>
    <row r="9" spans="2:19" ht="18.75" customHeight="1" x14ac:dyDescent="0.25">
      <c r="B9" s="275" t="s">
        <v>36</v>
      </c>
      <c r="C9" s="275"/>
      <c r="D9" s="275"/>
      <c r="E9" s="275"/>
      <c r="F9" s="275"/>
      <c r="G9" s="275"/>
      <c r="H9" s="275"/>
      <c r="I9" s="275"/>
      <c r="J9" s="275"/>
      <c r="K9" s="275"/>
      <c r="L9" s="275" t="s">
        <v>36</v>
      </c>
      <c r="M9" s="275"/>
      <c r="N9" s="275"/>
      <c r="O9" s="275"/>
      <c r="P9" s="275"/>
      <c r="Q9" s="275"/>
      <c r="R9" s="275"/>
      <c r="S9" s="275"/>
    </row>
    <row r="10" spans="2:19" ht="18" hidden="1" customHeight="1" x14ac:dyDescent="0.3">
      <c r="B10" s="185"/>
      <c r="C10" s="185"/>
      <c r="D10" s="185"/>
      <c r="E10" s="271" t="s">
        <v>23</v>
      </c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185"/>
      <c r="Q10" s="185"/>
      <c r="R10" s="185"/>
      <c r="S10" s="185"/>
    </row>
    <row r="11" spans="2:19" ht="18" hidden="1" customHeight="1" x14ac:dyDescent="0.3">
      <c r="B11" s="185"/>
      <c r="C11" s="185"/>
      <c r="D11" s="185"/>
      <c r="E11" s="271" t="s">
        <v>24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185"/>
      <c r="Q11" s="185"/>
      <c r="R11" s="185"/>
      <c r="S11" s="185"/>
    </row>
    <row r="12" spans="2:19" ht="18" hidden="1" customHeight="1" x14ac:dyDescent="0.25">
      <c r="B12" s="185"/>
      <c r="C12" s="185"/>
      <c r="D12" s="185"/>
      <c r="E12" s="275" t="s">
        <v>35</v>
      </c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185"/>
      <c r="Q12" s="185"/>
      <c r="R12" s="185"/>
      <c r="S12" s="185"/>
    </row>
    <row r="13" spans="2:19" ht="18" hidden="1" customHeight="1" x14ac:dyDescent="0.25">
      <c r="B13" s="185"/>
      <c r="C13" s="185"/>
      <c r="D13" s="185"/>
      <c r="E13" s="275" t="s">
        <v>36</v>
      </c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185"/>
      <c r="Q13" s="185"/>
      <c r="R13" s="185"/>
      <c r="S13" s="185"/>
    </row>
    <row r="14" spans="2:19" ht="18" hidden="1" customHeight="1" x14ac:dyDescent="0.25">
      <c r="B14" s="276" t="s">
        <v>27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</row>
    <row r="15" spans="2:19" ht="18" customHeight="1" thickBot="1" x14ac:dyDescent="0.3">
      <c r="B15" s="277" t="s">
        <v>752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</row>
    <row r="16" spans="2:19" ht="54.75" customHeight="1" x14ac:dyDescent="0.25">
      <c r="B16" s="278" t="s">
        <v>88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</row>
    <row r="17" spans="2:21" ht="45.75" customHeight="1" x14ac:dyDescent="0.25">
      <c r="B17" s="286" t="s">
        <v>0</v>
      </c>
      <c r="C17" s="289" t="s">
        <v>1</v>
      </c>
      <c r="D17" s="272" t="s">
        <v>172</v>
      </c>
      <c r="E17" s="273"/>
      <c r="F17" s="272" t="s">
        <v>173</v>
      </c>
      <c r="G17" s="273"/>
      <c r="H17" s="274" t="s">
        <v>306</v>
      </c>
      <c r="I17" s="273"/>
      <c r="J17" s="272" t="s">
        <v>174</v>
      </c>
      <c r="K17" s="273"/>
      <c r="L17" s="285" t="s">
        <v>0</v>
      </c>
      <c r="M17" s="282" t="s">
        <v>1</v>
      </c>
      <c r="N17" s="272" t="s">
        <v>175</v>
      </c>
      <c r="O17" s="273"/>
      <c r="P17" s="274" t="s">
        <v>523</v>
      </c>
      <c r="Q17" s="274"/>
      <c r="R17" s="272" t="s">
        <v>524</v>
      </c>
      <c r="S17" s="274"/>
      <c r="T17" s="272" t="s">
        <v>728</v>
      </c>
      <c r="U17" s="274"/>
    </row>
    <row r="18" spans="2:21" ht="57" customHeight="1" x14ac:dyDescent="0.25">
      <c r="B18" s="287"/>
      <c r="C18" s="290"/>
      <c r="D18" s="283" t="s">
        <v>439</v>
      </c>
      <c r="E18" s="284"/>
      <c r="F18" s="282" t="s">
        <v>438</v>
      </c>
      <c r="G18" s="282"/>
      <c r="H18" s="282" t="s">
        <v>496</v>
      </c>
      <c r="I18" s="282"/>
      <c r="J18" s="282" t="s">
        <v>497</v>
      </c>
      <c r="K18" s="282"/>
      <c r="L18" s="285"/>
      <c r="M18" s="282"/>
      <c r="N18" s="282" t="s">
        <v>440</v>
      </c>
      <c r="O18" s="282"/>
      <c r="P18" s="283" t="s">
        <v>437</v>
      </c>
      <c r="Q18" s="284"/>
      <c r="R18" s="282" t="s">
        <v>436</v>
      </c>
      <c r="S18" s="282"/>
      <c r="T18" s="282" t="s">
        <v>729</v>
      </c>
      <c r="U18" s="282"/>
    </row>
    <row r="19" spans="2:21" x14ac:dyDescent="0.25">
      <c r="B19" s="288"/>
      <c r="C19" s="291"/>
      <c r="D19" s="4" t="s">
        <v>21</v>
      </c>
      <c r="E19" s="6" t="s">
        <v>334</v>
      </c>
      <c r="F19" s="4" t="s">
        <v>21</v>
      </c>
      <c r="G19" s="6" t="s">
        <v>334</v>
      </c>
      <c r="H19" s="4" t="s">
        <v>21</v>
      </c>
      <c r="I19" s="6" t="s">
        <v>334</v>
      </c>
      <c r="J19" s="4" t="s">
        <v>21</v>
      </c>
      <c r="K19" s="6" t="s">
        <v>334</v>
      </c>
      <c r="L19" s="285"/>
      <c r="M19" s="282"/>
      <c r="N19" s="4" t="s">
        <v>21</v>
      </c>
      <c r="O19" s="6" t="s">
        <v>334</v>
      </c>
      <c r="P19" s="4" t="s">
        <v>21</v>
      </c>
      <c r="Q19" s="6" t="s">
        <v>334</v>
      </c>
      <c r="R19" s="4" t="s">
        <v>21</v>
      </c>
      <c r="S19" s="6" t="s">
        <v>334</v>
      </c>
      <c r="T19" s="4" t="s">
        <v>21</v>
      </c>
      <c r="U19" s="6" t="s">
        <v>19</v>
      </c>
    </row>
    <row r="20" spans="2:21" s="89" customFormat="1" hidden="1" x14ac:dyDescent="0.25">
      <c r="B20" s="84" t="s">
        <v>351</v>
      </c>
      <c r="C20" s="84"/>
      <c r="D20" s="117">
        <v>10539</v>
      </c>
      <c r="E20" s="117"/>
      <c r="F20" s="117">
        <v>10540</v>
      </c>
      <c r="G20" s="117"/>
      <c r="H20" s="117">
        <v>10541</v>
      </c>
      <c r="I20" s="117"/>
      <c r="J20" s="117">
        <v>10542</v>
      </c>
      <c r="K20" s="117"/>
      <c r="L20" s="117"/>
      <c r="M20" s="117"/>
      <c r="N20" s="117">
        <v>10543</v>
      </c>
      <c r="O20" s="117"/>
      <c r="P20" s="117">
        <v>10546</v>
      </c>
      <c r="Q20" s="117"/>
      <c r="R20" s="117">
        <v>10547</v>
      </c>
      <c r="S20" s="117"/>
      <c r="T20" s="117">
        <v>15200</v>
      </c>
      <c r="U20" s="117"/>
    </row>
    <row r="21" spans="2:21" x14ac:dyDescent="0.25">
      <c r="B21" s="3" t="s">
        <v>89</v>
      </c>
      <c r="C21" s="2" t="s">
        <v>90</v>
      </c>
      <c r="D21" s="19">
        <v>11.6</v>
      </c>
      <c r="E21" s="2" t="s">
        <v>91</v>
      </c>
      <c r="F21" s="19">
        <v>13</v>
      </c>
      <c r="G21" s="2" t="s">
        <v>92</v>
      </c>
      <c r="H21" s="19">
        <v>13.8</v>
      </c>
      <c r="I21" s="2" t="s">
        <v>92</v>
      </c>
      <c r="J21" s="2">
        <v>13.4</v>
      </c>
      <c r="K21" s="2" t="s">
        <v>93</v>
      </c>
      <c r="L21" s="3" t="s">
        <v>89</v>
      </c>
      <c r="M21" s="2" t="s">
        <v>90</v>
      </c>
      <c r="N21" s="2">
        <v>13.5</v>
      </c>
      <c r="O21" s="2" t="s">
        <v>94</v>
      </c>
      <c r="P21" s="30">
        <v>13</v>
      </c>
      <c r="Q21" s="2" t="s">
        <v>92</v>
      </c>
      <c r="R21" s="2">
        <v>13</v>
      </c>
      <c r="S21" s="2" t="s">
        <v>92</v>
      </c>
      <c r="T21" s="2">
        <v>12.7</v>
      </c>
      <c r="U21" s="2" t="s">
        <v>20</v>
      </c>
    </row>
    <row r="22" spans="2:21" x14ac:dyDescent="0.25">
      <c r="B22" s="3" t="s">
        <v>143</v>
      </c>
      <c r="C22" s="2" t="s">
        <v>144</v>
      </c>
      <c r="D22" s="19"/>
      <c r="E22" s="2" t="s">
        <v>20</v>
      </c>
      <c r="F22" s="19"/>
      <c r="G22" s="2" t="s">
        <v>20</v>
      </c>
      <c r="H22" s="19"/>
      <c r="I22" s="2" t="s">
        <v>20</v>
      </c>
      <c r="J22" s="2"/>
      <c r="K22" s="2" t="s">
        <v>20</v>
      </c>
      <c r="L22" s="3"/>
      <c r="M22" s="2"/>
      <c r="N22" s="2"/>
      <c r="O22" s="2" t="s">
        <v>20</v>
      </c>
      <c r="P22" s="30"/>
      <c r="Q22" s="2" t="s">
        <v>20</v>
      </c>
      <c r="R22" s="2"/>
      <c r="S22" s="2" t="s">
        <v>20</v>
      </c>
      <c r="T22" s="2">
        <v>94</v>
      </c>
      <c r="U22" s="2" t="s">
        <v>731</v>
      </c>
    </row>
    <row r="23" spans="2:21" ht="18" customHeight="1" x14ac:dyDescent="0.25">
      <c r="B23" s="3" t="s">
        <v>2</v>
      </c>
      <c r="C23" s="2" t="s">
        <v>13</v>
      </c>
      <c r="D23" s="19">
        <v>12.54</v>
      </c>
      <c r="E23" s="2" t="s">
        <v>412</v>
      </c>
      <c r="F23" s="19">
        <v>12.84</v>
      </c>
      <c r="G23" s="2" t="s">
        <v>412</v>
      </c>
      <c r="H23" s="19">
        <v>11.7</v>
      </c>
      <c r="I23" s="2" t="s">
        <v>412</v>
      </c>
      <c r="J23" s="13">
        <v>12.11</v>
      </c>
      <c r="K23" s="2" t="s">
        <v>412</v>
      </c>
      <c r="L23" s="3" t="s">
        <v>2</v>
      </c>
      <c r="M23" s="2" t="s">
        <v>13</v>
      </c>
      <c r="N23" s="2">
        <v>12.36</v>
      </c>
      <c r="O23" s="2" t="s">
        <v>412</v>
      </c>
      <c r="P23" s="19">
        <v>12.68</v>
      </c>
      <c r="Q23" s="2" t="s">
        <v>412</v>
      </c>
      <c r="R23" s="2">
        <v>12.88</v>
      </c>
      <c r="S23" s="2" t="s">
        <v>412</v>
      </c>
      <c r="T23" s="2">
        <v>8.1300000000000008</v>
      </c>
      <c r="U23" s="2" t="s">
        <v>675</v>
      </c>
    </row>
    <row r="24" spans="2:21" x14ac:dyDescent="0.25">
      <c r="B24" s="3" t="s">
        <v>3</v>
      </c>
      <c r="C24" s="2" t="s">
        <v>13</v>
      </c>
      <c r="D24" s="19">
        <v>14.25</v>
      </c>
      <c r="E24" s="2" t="s">
        <v>290</v>
      </c>
      <c r="F24" s="19">
        <v>16.05</v>
      </c>
      <c r="G24" s="2" t="s">
        <v>298</v>
      </c>
      <c r="H24" s="19">
        <v>18.07</v>
      </c>
      <c r="I24" s="2" t="s">
        <v>307</v>
      </c>
      <c r="J24" s="2">
        <v>18.079999999999998</v>
      </c>
      <c r="K24" s="2" t="s">
        <v>95</v>
      </c>
      <c r="L24" s="3" t="s">
        <v>3</v>
      </c>
      <c r="M24" s="2" t="s">
        <v>13</v>
      </c>
      <c r="N24" s="2">
        <v>18.059999999999999</v>
      </c>
      <c r="O24" s="2" t="s">
        <v>95</v>
      </c>
      <c r="P24" s="19">
        <v>16.559999999999999</v>
      </c>
      <c r="Q24" s="2" t="s">
        <v>298</v>
      </c>
      <c r="R24" s="2">
        <v>15.05</v>
      </c>
      <c r="S24" s="2" t="s">
        <v>74</v>
      </c>
      <c r="T24" s="2">
        <v>11.68</v>
      </c>
      <c r="U24" s="2" t="s">
        <v>730</v>
      </c>
    </row>
    <row r="25" spans="2:21" x14ac:dyDescent="0.25">
      <c r="B25" s="3" t="s">
        <v>5</v>
      </c>
      <c r="C25" s="2" t="s">
        <v>13</v>
      </c>
      <c r="D25" s="19">
        <v>0.68</v>
      </c>
      <c r="E25" s="2" t="s">
        <v>291</v>
      </c>
      <c r="F25" s="19">
        <v>0.92</v>
      </c>
      <c r="G25" s="2" t="s">
        <v>299</v>
      </c>
      <c r="H25" s="19">
        <v>1.46</v>
      </c>
      <c r="I25" s="2" t="s">
        <v>308</v>
      </c>
      <c r="J25" s="2">
        <v>1.29</v>
      </c>
      <c r="K25" s="2" t="s">
        <v>97</v>
      </c>
      <c r="L25" s="3" t="s">
        <v>5</v>
      </c>
      <c r="M25" s="2" t="s">
        <v>13</v>
      </c>
      <c r="N25" s="2">
        <v>1.1100000000000001</v>
      </c>
      <c r="O25" s="2" t="s">
        <v>98</v>
      </c>
      <c r="P25" s="19">
        <v>0.98</v>
      </c>
      <c r="Q25" s="2" t="s">
        <v>299</v>
      </c>
      <c r="R25" s="2">
        <v>0.81</v>
      </c>
      <c r="S25" s="2" t="s">
        <v>99</v>
      </c>
      <c r="T25" s="2">
        <v>0.47</v>
      </c>
      <c r="U25" s="2" t="s">
        <v>20</v>
      </c>
    </row>
    <row r="26" spans="2:21" x14ac:dyDescent="0.25">
      <c r="B26" s="3" t="s">
        <v>100</v>
      </c>
      <c r="C26" s="2" t="s">
        <v>13</v>
      </c>
      <c r="D26" s="19">
        <v>0.51</v>
      </c>
      <c r="E26" s="2" t="s">
        <v>292</v>
      </c>
      <c r="F26" s="19">
        <v>0.6</v>
      </c>
      <c r="G26" s="2" t="s">
        <v>300</v>
      </c>
      <c r="H26" s="19">
        <v>0.92</v>
      </c>
      <c r="I26" s="2" t="s">
        <v>309</v>
      </c>
      <c r="J26" s="2">
        <v>0.82</v>
      </c>
      <c r="K26" s="2" t="s">
        <v>101</v>
      </c>
      <c r="L26" s="3" t="s">
        <v>100</v>
      </c>
      <c r="M26" s="2" t="s">
        <v>13</v>
      </c>
      <c r="N26" s="2">
        <v>0.74</v>
      </c>
      <c r="O26" s="2" t="s">
        <v>102</v>
      </c>
      <c r="P26" s="19">
        <v>0.64</v>
      </c>
      <c r="Q26" s="2" t="s">
        <v>300</v>
      </c>
      <c r="R26" s="2">
        <v>0.54</v>
      </c>
      <c r="S26" s="2" t="s">
        <v>103</v>
      </c>
      <c r="T26" s="2">
        <v>0.28999999999999998</v>
      </c>
      <c r="U26" s="2" t="s">
        <v>20</v>
      </c>
    </row>
    <row r="27" spans="2:21" x14ac:dyDescent="0.25">
      <c r="B27" s="3" t="s">
        <v>104</v>
      </c>
      <c r="C27" s="2" t="s">
        <v>13</v>
      </c>
      <c r="D27" s="19">
        <v>0.23</v>
      </c>
      <c r="E27" s="2" t="s">
        <v>293</v>
      </c>
      <c r="F27" s="19">
        <v>0.28999999999999998</v>
      </c>
      <c r="G27" s="2" t="s">
        <v>301</v>
      </c>
      <c r="H27" s="19">
        <v>0.46</v>
      </c>
      <c r="I27" s="2" t="s">
        <v>310</v>
      </c>
      <c r="J27" s="2">
        <v>0.4</v>
      </c>
      <c r="K27" s="2" t="s">
        <v>105</v>
      </c>
      <c r="L27" s="3" t="s">
        <v>104</v>
      </c>
      <c r="M27" s="2" t="s">
        <v>13</v>
      </c>
      <c r="N27" s="2">
        <v>0.37</v>
      </c>
      <c r="O27" s="2" t="s">
        <v>106</v>
      </c>
      <c r="P27" s="19">
        <v>0.3</v>
      </c>
      <c r="Q27" s="2" t="s">
        <v>301</v>
      </c>
      <c r="R27" s="2">
        <v>0.26</v>
      </c>
      <c r="S27" s="2" t="s">
        <v>107</v>
      </c>
      <c r="T27" s="2">
        <v>0.21</v>
      </c>
      <c r="U27" s="2" t="s">
        <v>20</v>
      </c>
    </row>
    <row r="28" spans="2:21" x14ac:dyDescent="0.25">
      <c r="B28" s="3" t="s">
        <v>108</v>
      </c>
      <c r="C28" s="2" t="s">
        <v>13</v>
      </c>
      <c r="D28" s="19">
        <v>0.28999999999999998</v>
      </c>
      <c r="E28" s="2" t="s">
        <v>294</v>
      </c>
      <c r="F28" s="19">
        <v>0.28999999999999998</v>
      </c>
      <c r="G28" s="2" t="s">
        <v>301</v>
      </c>
      <c r="H28" s="19">
        <v>0.3</v>
      </c>
      <c r="I28" s="2" t="s">
        <v>311</v>
      </c>
      <c r="J28" s="2">
        <v>0.3</v>
      </c>
      <c r="K28" s="2" t="s">
        <v>109</v>
      </c>
      <c r="L28" s="3" t="s">
        <v>108</v>
      </c>
      <c r="M28" s="2" t="s">
        <v>13</v>
      </c>
      <c r="N28" s="2">
        <v>0.31</v>
      </c>
      <c r="O28" s="2" t="s">
        <v>106</v>
      </c>
      <c r="P28" s="19">
        <v>0.3</v>
      </c>
      <c r="Q28" s="2" t="s">
        <v>301</v>
      </c>
      <c r="R28" s="2">
        <v>0.28999999999999998</v>
      </c>
      <c r="S28" s="2" t="s">
        <v>107</v>
      </c>
      <c r="T28" s="2">
        <v>0.21</v>
      </c>
      <c r="U28" s="2" t="s">
        <v>20</v>
      </c>
    </row>
    <row r="29" spans="2:21" x14ac:dyDescent="0.25">
      <c r="B29" s="3" t="s">
        <v>110</v>
      </c>
      <c r="C29" s="2" t="s">
        <v>13</v>
      </c>
      <c r="D29" s="19">
        <v>0.18</v>
      </c>
      <c r="E29" s="2" t="s">
        <v>111</v>
      </c>
      <c r="F29" s="19">
        <v>0.19</v>
      </c>
      <c r="G29" s="2" t="s">
        <v>112</v>
      </c>
      <c r="H29" s="19">
        <v>0.26</v>
      </c>
      <c r="I29" s="2" t="s">
        <v>224</v>
      </c>
      <c r="J29" s="2">
        <v>0.24</v>
      </c>
      <c r="K29" s="2" t="s">
        <v>107</v>
      </c>
      <c r="L29" s="3" t="s">
        <v>110</v>
      </c>
      <c r="M29" s="2" t="s">
        <v>13</v>
      </c>
      <c r="N29" s="2">
        <v>0.22</v>
      </c>
      <c r="O29" s="2" t="s">
        <v>113</v>
      </c>
      <c r="P29" s="19">
        <v>0.2</v>
      </c>
      <c r="Q29" s="2" t="s">
        <v>112</v>
      </c>
      <c r="R29" s="2">
        <v>0.18</v>
      </c>
      <c r="S29" s="2" t="s">
        <v>114</v>
      </c>
      <c r="T29" s="2">
        <v>0.08</v>
      </c>
      <c r="U29" s="2" t="s">
        <v>20</v>
      </c>
    </row>
    <row r="30" spans="2:21" x14ac:dyDescent="0.25">
      <c r="B30" s="3" t="s">
        <v>17</v>
      </c>
      <c r="C30" s="2" t="s">
        <v>13</v>
      </c>
      <c r="D30" s="19">
        <v>2.76</v>
      </c>
      <c r="E30" s="2" t="s">
        <v>295</v>
      </c>
      <c r="F30" s="19">
        <v>3.18</v>
      </c>
      <c r="G30" s="2" t="s">
        <v>302</v>
      </c>
      <c r="H30" s="19">
        <v>4.51</v>
      </c>
      <c r="I30" s="2" t="s">
        <v>115</v>
      </c>
      <c r="J30" s="2">
        <v>3.68</v>
      </c>
      <c r="K30" s="2" t="s">
        <v>115</v>
      </c>
      <c r="L30" s="3" t="s">
        <v>17</v>
      </c>
      <c r="M30" s="2" t="s">
        <v>13</v>
      </c>
      <c r="N30" s="2">
        <v>5.04</v>
      </c>
      <c r="O30" s="2" t="s">
        <v>116</v>
      </c>
      <c r="P30" s="19">
        <v>3.09</v>
      </c>
      <c r="Q30" s="2" t="s">
        <v>302</v>
      </c>
      <c r="R30" s="2">
        <v>3.16</v>
      </c>
      <c r="S30" s="2" t="s">
        <v>117</v>
      </c>
      <c r="T30" s="2">
        <v>2.5299999999999998</v>
      </c>
      <c r="U30" s="2" t="s">
        <v>20</v>
      </c>
    </row>
    <row r="31" spans="2:21" ht="23.4" x14ac:dyDescent="0.25">
      <c r="B31" s="3" t="s">
        <v>4</v>
      </c>
      <c r="C31" s="2" t="s">
        <v>13</v>
      </c>
      <c r="D31" s="19">
        <v>7</v>
      </c>
      <c r="E31" s="186" t="s">
        <v>541</v>
      </c>
      <c r="F31" s="19">
        <v>3.95</v>
      </c>
      <c r="G31" s="2" t="s">
        <v>40</v>
      </c>
      <c r="H31" s="19">
        <v>2.82</v>
      </c>
      <c r="I31" s="2" t="s">
        <v>312</v>
      </c>
      <c r="J31" s="2">
        <v>3.5</v>
      </c>
      <c r="K31" s="2" t="s">
        <v>118</v>
      </c>
      <c r="L31" s="3" t="s">
        <v>4</v>
      </c>
      <c r="M31" s="2" t="s">
        <v>13</v>
      </c>
      <c r="N31" s="2">
        <v>4.29</v>
      </c>
      <c r="O31" s="2" t="s">
        <v>118</v>
      </c>
      <c r="P31" s="19">
        <v>4.75</v>
      </c>
      <c r="Q31" s="2" t="s">
        <v>40</v>
      </c>
      <c r="R31" s="2">
        <v>4.1100000000000003</v>
      </c>
      <c r="S31" s="2" t="s">
        <v>120</v>
      </c>
      <c r="T31" s="2">
        <v>4.4400000000000004</v>
      </c>
      <c r="U31" s="2" t="s">
        <v>652</v>
      </c>
    </row>
    <row r="32" spans="2:21" x14ac:dyDescent="0.25">
      <c r="B32" s="3" t="s">
        <v>7</v>
      </c>
      <c r="C32" s="2" t="s">
        <v>13</v>
      </c>
      <c r="D32" s="19">
        <v>0.71</v>
      </c>
      <c r="E32" s="2" t="s">
        <v>296</v>
      </c>
      <c r="F32" s="19">
        <v>0.9</v>
      </c>
      <c r="G32" s="2" t="s">
        <v>121</v>
      </c>
      <c r="H32" s="19">
        <v>0.76</v>
      </c>
      <c r="I32" s="2" t="s">
        <v>122</v>
      </c>
      <c r="J32" s="2">
        <v>0.75</v>
      </c>
      <c r="K32" s="2" t="s">
        <v>122</v>
      </c>
      <c r="L32" s="3" t="s">
        <v>7</v>
      </c>
      <c r="M32" s="2" t="s">
        <v>13</v>
      </c>
      <c r="N32" s="2">
        <v>0.76</v>
      </c>
      <c r="O32" s="2" t="s">
        <v>122</v>
      </c>
      <c r="P32" s="19">
        <v>0.6</v>
      </c>
      <c r="Q32" s="2" t="s">
        <v>123</v>
      </c>
      <c r="R32" s="2">
        <v>0.6</v>
      </c>
      <c r="S32" s="2" t="s">
        <v>123</v>
      </c>
      <c r="T32" s="2">
        <v>0.63</v>
      </c>
      <c r="U32" s="2"/>
    </row>
    <row r="33" spans="2:21" x14ac:dyDescent="0.25">
      <c r="B33" s="3" t="s">
        <v>8</v>
      </c>
      <c r="C33" s="2" t="s">
        <v>13</v>
      </c>
      <c r="D33" s="19">
        <v>0.5</v>
      </c>
      <c r="E33" s="2" t="s">
        <v>124</v>
      </c>
      <c r="F33" s="19">
        <v>0.61</v>
      </c>
      <c r="G33" s="2" t="s">
        <v>125</v>
      </c>
      <c r="H33" s="19">
        <v>0.56999999999999995</v>
      </c>
      <c r="I33" s="2" t="s">
        <v>313</v>
      </c>
      <c r="J33" s="2">
        <v>0.6</v>
      </c>
      <c r="K33" s="2" t="s">
        <v>125</v>
      </c>
      <c r="L33" s="3" t="s">
        <v>8</v>
      </c>
      <c r="M33" s="2" t="s">
        <v>13</v>
      </c>
      <c r="N33" s="2">
        <v>0.61</v>
      </c>
      <c r="O33" s="2" t="s">
        <v>125</v>
      </c>
      <c r="P33" s="19">
        <v>0.5</v>
      </c>
      <c r="Q33" s="2" t="s">
        <v>124</v>
      </c>
      <c r="R33" s="2">
        <v>0.48</v>
      </c>
      <c r="S33" s="2" t="s">
        <v>126</v>
      </c>
      <c r="T33" s="2">
        <v>0.69</v>
      </c>
      <c r="U33" s="2"/>
    </row>
    <row r="34" spans="2:21" ht="13.2" customHeight="1" x14ac:dyDescent="0.25">
      <c r="B34" s="3" t="s">
        <v>127</v>
      </c>
      <c r="C34" s="2"/>
      <c r="D34" s="19">
        <v>1.42</v>
      </c>
      <c r="E34" s="2" t="s">
        <v>297</v>
      </c>
      <c r="F34" s="19">
        <v>1.48</v>
      </c>
      <c r="G34" s="2" t="s">
        <v>303</v>
      </c>
      <c r="H34" s="19">
        <v>1.33</v>
      </c>
      <c r="I34" s="2" t="s">
        <v>314</v>
      </c>
      <c r="J34" s="2">
        <v>1.25</v>
      </c>
      <c r="K34" s="2" t="s">
        <v>128</v>
      </c>
      <c r="L34" s="3" t="s">
        <v>127</v>
      </c>
      <c r="M34" s="2" t="s">
        <v>13</v>
      </c>
      <c r="N34" s="2">
        <v>1.25</v>
      </c>
      <c r="O34" s="2" t="s">
        <v>128</v>
      </c>
      <c r="P34" s="19">
        <v>1.2</v>
      </c>
      <c r="Q34" s="2" t="s">
        <v>316</v>
      </c>
      <c r="R34" s="2">
        <v>1.25</v>
      </c>
      <c r="S34" s="2" t="s">
        <v>129</v>
      </c>
      <c r="T34" s="2">
        <v>0.91</v>
      </c>
      <c r="U34" s="2"/>
    </row>
    <row r="35" spans="2:21" x14ac:dyDescent="0.25">
      <c r="B35" s="3" t="s">
        <v>130</v>
      </c>
      <c r="C35" s="2" t="s">
        <v>13</v>
      </c>
      <c r="D35" s="19">
        <v>0.23</v>
      </c>
      <c r="E35" s="2" t="s">
        <v>131</v>
      </c>
      <c r="F35" s="19">
        <v>0.21</v>
      </c>
      <c r="G35" s="2" t="s">
        <v>304</v>
      </c>
      <c r="H35" s="19">
        <v>0.39</v>
      </c>
      <c r="I35" s="2" t="s">
        <v>131</v>
      </c>
      <c r="J35" s="2">
        <v>0.4</v>
      </c>
      <c r="K35" s="2" t="s">
        <v>131</v>
      </c>
      <c r="L35" s="3" t="s">
        <v>130</v>
      </c>
      <c r="M35" s="2" t="s">
        <v>13</v>
      </c>
      <c r="N35" s="2">
        <v>0.24</v>
      </c>
      <c r="O35" s="2" t="s">
        <v>131</v>
      </c>
      <c r="P35" s="19">
        <v>0.22</v>
      </c>
      <c r="Q35" s="2" t="s">
        <v>304</v>
      </c>
      <c r="R35" s="2">
        <v>0.16</v>
      </c>
      <c r="S35" s="2" t="s">
        <v>132</v>
      </c>
      <c r="T35" s="2">
        <v>0.23</v>
      </c>
      <c r="U35" s="2"/>
    </row>
    <row r="36" spans="2:21" x14ac:dyDescent="0.25">
      <c r="B36" s="3" t="s">
        <v>133</v>
      </c>
      <c r="C36" s="2" t="s">
        <v>13</v>
      </c>
      <c r="D36" s="19">
        <v>0.3</v>
      </c>
      <c r="E36" s="2" t="s">
        <v>134</v>
      </c>
      <c r="F36" s="19">
        <v>0.23</v>
      </c>
      <c r="G36" s="2" t="s">
        <v>305</v>
      </c>
      <c r="H36" s="19">
        <v>0.22</v>
      </c>
      <c r="I36" s="2" t="s">
        <v>134</v>
      </c>
      <c r="J36" s="2">
        <v>0.23</v>
      </c>
      <c r="K36" s="2" t="s">
        <v>134</v>
      </c>
      <c r="L36" s="3" t="s">
        <v>133</v>
      </c>
      <c r="M36" s="2" t="s">
        <v>13</v>
      </c>
      <c r="N36" s="2">
        <v>0.28999999999999998</v>
      </c>
      <c r="O36" s="2" t="s">
        <v>134</v>
      </c>
      <c r="P36" s="19">
        <v>0.3</v>
      </c>
      <c r="Q36" s="2" t="s">
        <v>305</v>
      </c>
      <c r="R36" s="2">
        <v>0.2</v>
      </c>
      <c r="S36" s="2" t="s">
        <v>131</v>
      </c>
      <c r="T36" s="2">
        <v>0.36</v>
      </c>
      <c r="U36" s="2"/>
    </row>
    <row r="37" spans="2:21" x14ac:dyDescent="0.25">
      <c r="B37" s="3" t="s">
        <v>490</v>
      </c>
      <c r="C37" s="2" t="s">
        <v>13</v>
      </c>
      <c r="D37" s="19" t="s">
        <v>20</v>
      </c>
      <c r="E37" s="19" t="s">
        <v>20</v>
      </c>
      <c r="F37" s="19" t="s">
        <v>20</v>
      </c>
      <c r="G37" s="19" t="s">
        <v>20</v>
      </c>
      <c r="H37" s="19">
        <v>4.0599999999999996</v>
      </c>
      <c r="I37" s="19" t="s">
        <v>20</v>
      </c>
      <c r="J37" s="19">
        <v>2.87</v>
      </c>
      <c r="K37" s="19" t="s">
        <v>20</v>
      </c>
      <c r="L37" s="19" t="s">
        <v>20</v>
      </c>
      <c r="M37" s="19" t="s">
        <v>20</v>
      </c>
      <c r="N37" s="19" t="s">
        <v>20</v>
      </c>
      <c r="O37" s="19" t="s">
        <v>20</v>
      </c>
      <c r="P37" s="19" t="s">
        <v>20</v>
      </c>
      <c r="Q37" s="19" t="s">
        <v>20</v>
      </c>
      <c r="R37" s="19" t="s">
        <v>20</v>
      </c>
      <c r="S37" s="19" t="s">
        <v>20</v>
      </c>
      <c r="T37" s="19" t="s">
        <v>20</v>
      </c>
      <c r="U37" s="19" t="s">
        <v>20</v>
      </c>
    </row>
    <row r="38" spans="2:21" x14ac:dyDescent="0.25">
      <c r="B38" s="31" t="s">
        <v>69</v>
      </c>
      <c r="C38" s="32" t="s">
        <v>13</v>
      </c>
      <c r="D38" s="33"/>
      <c r="E38" s="34" t="s">
        <v>20</v>
      </c>
      <c r="F38" s="33" t="s">
        <v>20</v>
      </c>
      <c r="G38" s="34" t="s">
        <v>20</v>
      </c>
      <c r="H38" s="33" t="s">
        <v>20</v>
      </c>
      <c r="I38" s="34" t="s">
        <v>20</v>
      </c>
      <c r="J38" s="33" t="s">
        <v>20</v>
      </c>
      <c r="K38" s="34" t="s">
        <v>20</v>
      </c>
      <c r="L38" s="33"/>
      <c r="M38" s="33"/>
      <c r="N38" s="33" t="s">
        <v>20</v>
      </c>
      <c r="O38" s="34" t="s">
        <v>20</v>
      </c>
      <c r="P38" s="33" t="s">
        <v>20</v>
      </c>
      <c r="Q38" s="34" t="s">
        <v>20</v>
      </c>
      <c r="R38" s="33" t="s">
        <v>20</v>
      </c>
      <c r="S38" s="34" t="s">
        <v>20</v>
      </c>
      <c r="T38" s="34" t="s">
        <v>20</v>
      </c>
      <c r="U38" s="34" t="s">
        <v>20</v>
      </c>
    </row>
    <row r="39" spans="2:21" x14ac:dyDescent="0.25">
      <c r="B39" s="31" t="s">
        <v>9</v>
      </c>
      <c r="C39" s="32" t="s">
        <v>14</v>
      </c>
      <c r="D39" s="33">
        <v>10</v>
      </c>
      <c r="E39" s="34" t="s">
        <v>20</v>
      </c>
      <c r="F39" s="33">
        <v>10</v>
      </c>
      <c r="G39" s="34" t="s">
        <v>20</v>
      </c>
      <c r="H39" s="33">
        <v>20</v>
      </c>
      <c r="I39" s="34" t="s">
        <v>20</v>
      </c>
      <c r="J39" s="33">
        <v>20</v>
      </c>
      <c r="K39" s="34" t="s">
        <v>20</v>
      </c>
      <c r="L39" s="31" t="s">
        <v>9</v>
      </c>
      <c r="M39" s="32" t="s">
        <v>14</v>
      </c>
      <c r="N39" s="33">
        <v>20</v>
      </c>
      <c r="O39" s="34" t="s">
        <v>20</v>
      </c>
      <c r="P39" s="33">
        <v>7.5</v>
      </c>
      <c r="Q39" s="56" t="s">
        <v>20</v>
      </c>
      <c r="R39" s="33">
        <v>7</v>
      </c>
      <c r="S39" s="34" t="s">
        <v>20</v>
      </c>
      <c r="T39" s="33">
        <v>3</v>
      </c>
      <c r="U39" s="34" t="s">
        <v>20</v>
      </c>
    </row>
    <row r="40" spans="2:21" x14ac:dyDescent="0.25">
      <c r="B40" s="31" t="s">
        <v>55</v>
      </c>
      <c r="C40" s="32" t="s">
        <v>14</v>
      </c>
      <c r="D40" s="33">
        <v>1.8</v>
      </c>
      <c r="E40" s="34" t="s">
        <v>20</v>
      </c>
      <c r="F40" s="33">
        <v>2</v>
      </c>
      <c r="G40" s="34" t="s">
        <v>20</v>
      </c>
      <c r="H40" s="33">
        <v>2</v>
      </c>
      <c r="I40" s="34" t="s">
        <v>20</v>
      </c>
      <c r="J40" s="33">
        <v>2</v>
      </c>
      <c r="K40" s="34" t="s">
        <v>20</v>
      </c>
      <c r="L40" s="31" t="s">
        <v>55</v>
      </c>
      <c r="M40" s="32" t="s">
        <v>14</v>
      </c>
      <c r="N40" s="33">
        <v>2</v>
      </c>
      <c r="O40" s="34" t="s">
        <v>20</v>
      </c>
      <c r="P40" s="33">
        <v>1.6</v>
      </c>
      <c r="Q40" s="56" t="s">
        <v>20</v>
      </c>
      <c r="R40" s="33">
        <v>1.6</v>
      </c>
      <c r="S40" s="34" t="s">
        <v>20</v>
      </c>
      <c r="T40" s="33">
        <v>0.8</v>
      </c>
      <c r="U40" s="34" t="s">
        <v>20</v>
      </c>
    </row>
    <row r="41" spans="2:21" x14ac:dyDescent="0.25">
      <c r="B41" s="31" t="s">
        <v>81</v>
      </c>
      <c r="C41" s="32" t="s">
        <v>15</v>
      </c>
      <c r="D41" s="33">
        <v>80</v>
      </c>
      <c r="E41" s="34" t="s">
        <v>20</v>
      </c>
      <c r="F41" s="33">
        <v>130</v>
      </c>
      <c r="G41" s="34" t="s">
        <v>20</v>
      </c>
      <c r="H41" s="33">
        <v>100</v>
      </c>
      <c r="I41" s="34" t="s">
        <v>20</v>
      </c>
      <c r="J41" s="33">
        <v>100</v>
      </c>
      <c r="K41" s="34" t="s">
        <v>20</v>
      </c>
      <c r="L41" s="31" t="s">
        <v>81</v>
      </c>
      <c r="M41" s="32" t="s">
        <v>15</v>
      </c>
      <c r="N41" s="33">
        <v>100</v>
      </c>
      <c r="O41" s="34" t="s">
        <v>20</v>
      </c>
      <c r="P41" s="33">
        <v>90</v>
      </c>
      <c r="Q41" s="56" t="s">
        <v>20</v>
      </c>
      <c r="R41" s="33">
        <v>50</v>
      </c>
      <c r="S41" s="34" t="s">
        <v>20</v>
      </c>
      <c r="T41" s="34" t="s">
        <v>20</v>
      </c>
      <c r="U41" s="34" t="s">
        <v>20</v>
      </c>
    </row>
    <row r="42" spans="2:21" x14ac:dyDescent="0.25">
      <c r="B42" s="31" t="s">
        <v>135</v>
      </c>
      <c r="C42" s="32" t="s">
        <v>15</v>
      </c>
      <c r="D42" s="33">
        <v>4.4000000000000004</v>
      </c>
      <c r="E42" s="34" t="s">
        <v>20</v>
      </c>
      <c r="F42" s="33">
        <v>4.4000000000000004</v>
      </c>
      <c r="G42" s="34" t="s">
        <v>20</v>
      </c>
      <c r="H42" s="33">
        <v>3.75</v>
      </c>
      <c r="I42" s="34" t="s">
        <v>20</v>
      </c>
      <c r="J42" s="33">
        <v>4</v>
      </c>
      <c r="K42" s="34" t="s">
        <v>20</v>
      </c>
      <c r="L42" s="31" t="s">
        <v>135</v>
      </c>
      <c r="M42" s="32" t="s">
        <v>15</v>
      </c>
      <c r="N42" s="33">
        <v>3.8</v>
      </c>
      <c r="O42" s="34" t="s">
        <v>20</v>
      </c>
      <c r="P42" s="33">
        <v>3</v>
      </c>
      <c r="Q42" s="56" t="s">
        <v>20</v>
      </c>
      <c r="R42" s="33">
        <v>3</v>
      </c>
      <c r="S42" s="34" t="s">
        <v>20</v>
      </c>
      <c r="T42" s="34" t="s">
        <v>20</v>
      </c>
      <c r="U42" s="34" t="s">
        <v>20</v>
      </c>
    </row>
    <row r="43" spans="2:21" x14ac:dyDescent="0.25">
      <c r="B43" s="31" t="s">
        <v>82</v>
      </c>
      <c r="C43" s="32" t="s">
        <v>15</v>
      </c>
      <c r="D43" s="33">
        <v>2.5</v>
      </c>
      <c r="E43" s="34" t="s">
        <v>20</v>
      </c>
      <c r="F43" s="33">
        <v>2.2999999999999998</v>
      </c>
      <c r="G43" s="34" t="s">
        <v>20</v>
      </c>
      <c r="H43" s="33">
        <v>3</v>
      </c>
      <c r="I43" s="34" t="s">
        <v>20</v>
      </c>
      <c r="J43" s="33">
        <v>3</v>
      </c>
      <c r="K43" s="34" t="s">
        <v>20</v>
      </c>
      <c r="L43" s="31" t="s">
        <v>82</v>
      </c>
      <c r="M43" s="32" t="s">
        <v>15</v>
      </c>
      <c r="N43" s="33">
        <v>2.6</v>
      </c>
      <c r="O43" s="34" t="s">
        <v>20</v>
      </c>
      <c r="P43" s="33">
        <v>2.2000000000000002</v>
      </c>
      <c r="Q43" s="56" t="s">
        <v>20</v>
      </c>
      <c r="R43" s="33">
        <v>2.2000000000000002</v>
      </c>
      <c r="S43" s="34" t="s">
        <v>20</v>
      </c>
      <c r="T43" s="33">
        <v>1</v>
      </c>
      <c r="U43" s="34" t="s">
        <v>20</v>
      </c>
    </row>
    <row r="44" spans="2:21" x14ac:dyDescent="0.25">
      <c r="B44" s="31" t="s">
        <v>83</v>
      </c>
      <c r="C44" s="32" t="s">
        <v>15</v>
      </c>
      <c r="D44" s="33">
        <v>9.9</v>
      </c>
      <c r="E44" s="34" t="s">
        <v>20</v>
      </c>
      <c r="F44" s="33">
        <v>9.9</v>
      </c>
      <c r="G44" s="34" t="s">
        <v>20</v>
      </c>
      <c r="H44" s="33">
        <v>6</v>
      </c>
      <c r="I44" s="34" t="s">
        <v>20</v>
      </c>
      <c r="J44" s="33">
        <v>6</v>
      </c>
      <c r="K44" s="34" t="s">
        <v>20</v>
      </c>
      <c r="L44" s="31" t="s">
        <v>83</v>
      </c>
      <c r="M44" s="32" t="s">
        <v>15</v>
      </c>
      <c r="N44" s="33">
        <v>6</v>
      </c>
      <c r="O44" s="34" t="s">
        <v>20</v>
      </c>
      <c r="P44" s="33">
        <v>5.3</v>
      </c>
      <c r="Q44" s="56" t="s">
        <v>20</v>
      </c>
      <c r="R44" s="33">
        <v>5</v>
      </c>
      <c r="S44" s="34" t="s">
        <v>20</v>
      </c>
      <c r="T44" s="33">
        <v>1.3</v>
      </c>
      <c r="U44" s="34" t="s">
        <v>20</v>
      </c>
    </row>
    <row r="45" spans="2:21" x14ac:dyDescent="0.25">
      <c r="B45" s="31" t="s">
        <v>43</v>
      </c>
      <c r="C45" s="32" t="s">
        <v>15</v>
      </c>
      <c r="D45" s="33">
        <v>35</v>
      </c>
      <c r="E45" s="34" t="s">
        <v>20</v>
      </c>
      <c r="F45" s="33">
        <v>35</v>
      </c>
      <c r="G45" s="34" t="s">
        <v>20</v>
      </c>
      <c r="H45" s="33">
        <v>30</v>
      </c>
      <c r="I45" s="34" t="s">
        <v>20</v>
      </c>
      <c r="J45" s="33">
        <v>30</v>
      </c>
      <c r="K45" s="34" t="s">
        <v>20</v>
      </c>
      <c r="L45" s="31" t="s">
        <v>43</v>
      </c>
      <c r="M45" s="32" t="s">
        <v>15</v>
      </c>
      <c r="N45" s="33">
        <v>30</v>
      </c>
      <c r="O45" s="34" t="s">
        <v>20</v>
      </c>
      <c r="P45" s="33">
        <v>21</v>
      </c>
      <c r="Q45" s="56" t="s">
        <v>20</v>
      </c>
      <c r="R45" s="33">
        <v>20</v>
      </c>
      <c r="S45" s="34" t="s">
        <v>20</v>
      </c>
      <c r="T45" s="33">
        <v>10</v>
      </c>
      <c r="U45" s="34" t="s">
        <v>20</v>
      </c>
    </row>
    <row r="46" spans="2:21" x14ac:dyDescent="0.25">
      <c r="B46" s="31" t="s">
        <v>31</v>
      </c>
      <c r="C46" s="32" t="s">
        <v>15</v>
      </c>
      <c r="D46" s="33">
        <v>500</v>
      </c>
      <c r="E46" s="34" t="s">
        <v>20</v>
      </c>
      <c r="F46" s="33">
        <v>500</v>
      </c>
      <c r="G46" s="34" t="s">
        <v>20</v>
      </c>
      <c r="H46" s="33">
        <v>500</v>
      </c>
      <c r="I46" s="34" t="s">
        <v>20</v>
      </c>
      <c r="J46" s="33">
        <v>500</v>
      </c>
      <c r="K46" s="34" t="s">
        <v>20</v>
      </c>
      <c r="L46" s="31" t="s">
        <v>31</v>
      </c>
      <c r="M46" s="32" t="s">
        <v>15</v>
      </c>
      <c r="N46" s="33">
        <v>500</v>
      </c>
      <c r="O46" s="34" t="s">
        <v>20</v>
      </c>
      <c r="P46" s="33">
        <v>225</v>
      </c>
      <c r="Q46" s="56" t="s">
        <v>20</v>
      </c>
      <c r="R46" s="33">
        <v>200</v>
      </c>
      <c r="S46" s="34" t="s">
        <v>20</v>
      </c>
      <c r="T46" s="34" t="s">
        <v>20</v>
      </c>
      <c r="U46" s="34" t="s">
        <v>20</v>
      </c>
    </row>
    <row r="47" spans="2:21" x14ac:dyDescent="0.25">
      <c r="B47" s="31" t="s">
        <v>136</v>
      </c>
      <c r="C47" s="32" t="s">
        <v>15</v>
      </c>
      <c r="D47" s="33">
        <v>44</v>
      </c>
      <c r="E47" s="34" t="s">
        <v>20</v>
      </c>
      <c r="F47" s="33">
        <v>44</v>
      </c>
      <c r="G47" s="34" t="s">
        <v>20</v>
      </c>
      <c r="H47" s="33">
        <v>40</v>
      </c>
      <c r="I47" s="34" t="s">
        <v>20</v>
      </c>
      <c r="J47" s="33">
        <v>40</v>
      </c>
      <c r="K47" s="34" t="s">
        <v>20</v>
      </c>
      <c r="L47" s="31" t="s">
        <v>136</v>
      </c>
      <c r="M47" s="32" t="s">
        <v>15</v>
      </c>
      <c r="N47" s="33">
        <v>40</v>
      </c>
      <c r="O47" s="34" t="s">
        <v>20</v>
      </c>
      <c r="P47" s="33">
        <v>27.7</v>
      </c>
      <c r="Q47" s="56" t="s">
        <v>20</v>
      </c>
      <c r="R47" s="33">
        <v>27.7</v>
      </c>
      <c r="S47" s="34" t="s">
        <v>20</v>
      </c>
      <c r="T47" s="33">
        <v>7</v>
      </c>
      <c r="U47" s="34" t="s">
        <v>20</v>
      </c>
    </row>
    <row r="48" spans="2:21" x14ac:dyDescent="0.25">
      <c r="B48" s="31" t="s">
        <v>61</v>
      </c>
      <c r="C48" s="32" t="s">
        <v>15</v>
      </c>
      <c r="D48" s="33">
        <v>3.3</v>
      </c>
      <c r="E48" s="34" t="s">
        <v>20</v>
      </c>
      <c r="F48" s="33">
        <v>3.3</v>
      </c>
      <c r="G48" s="34" t="s">
        <v>20</v>
      </c>
      <c r="H48" s="33">
        <v>4</v>
      </c>
      <c r="I48" s="34" t="s">
        <v>20</v>
      </c>
      <c r="J48" s="33">
        <v>4</v>
      </c>
      <c r="K48" s="34" t="s">
        <v>20</v>
      </c>
      <c r="L48" s="31" t="s">
        <v>61</v>
      </c>
      <c r="M48" s="32" t="s">
        <v>15</v>
      </c>
      <c r="N48" s="33">
        <v>4</v>
      </c>
      <c r="O48" s="34" t="s">
        <v>20</v>
      </c>
      <c r="P48" s="33">
        <v>2.2000000000000002</v>
      </c>
      <c r="Q48" s="56" t="s">
        <v>20</v>
      </c>
      <c r="R48" s="33">
        <v>2.25</v>
      </c>
      <c r="S48" s="34" t="s">
        <v>20</v>
      </c>
      <c r="T48" s="34" t="s">
        <v>20</v>
      </c>
      <c r="U48" s="34" t="s">
        <v>20</v>
      </c>
    </row>
    <row r="49" spans="2:21" x14ac:dyDescent="0.25">
      <c r="B49" s="31" t="s">
        <v>16</v>
      </c>
      <c r="C49" s="32" t="s">
        <v>15</v>
      </c>
      <c r="D49" s="33">
        <v>3.7999999999999999E-2</v>
      </c>
      <c r="E49" s="34" t="s">
        <v>20</v>
      </c>
      <c r="F49" s="33">
        <v>3.7999999999999999E-2</v>
      </c>
      <c r="G49" s="34" t="s">
        <v>20</v>
      </c>
      <c r="H49" s="33">
        <v>0.04</v>
      </c>
      <c r="I49" s="34" t="s">
        <v>20</v>
      </c>
      <c r="J49" s="33">
        <v>0.04</v>
      </c>
      <c r="K49" s="34" t="s">
        <v>20</v>
      </c>
      <c r="L49" s="31" t="s">
        <v>16</v>
      </c>
      <c r="M49" s="32" t="s">
        <v>15</v>
      </c>
      <c r="N49" s="33">
        <v>0.04</v>
      </c>
      <c r="O49" s="34" t="s">
        <v>20</v>
      </c>
      <c r="P49" s="33">
        <v>0.03</v>
      </c>
      <c r="Q49" s="56" t="s">
        <v>20</v>
      </c>
      <c r="R49" s="33">
        <v>0.03</v>
      </c>
      <c r="S49" s="34" t="s">
        <v>20</v>
      </c>
      <c r="T49" s="33">
        <v>2.5000000000000001E-2</v>
      </c>
      <c r="U49" s="34" t="s">
        <v>20</v>
      </c>
    </row>
    <row r="50" spans="2:21" x14ac:dyDescent="0.25">
      <c r="B50" s="31" t="s">
        <v>84</v>
      </c>
      <c r="C50" s="32" t="s">
        <v>15</v>
      </c>
      <c r="D50" s="33">
        <v>1</v>
      </c>
      <c r="E50" s="34" t="s">
        <v>20</v>
      </c>
      <c r="F50" s="33">
        <v>1</v>
      </c>
      <c r="G50" s="34" t="s">
        <v>20</v>
      </c>
      <c r="H50" s="33">
        <v>2.2000000000000002</v>
      </c>
      <c r="I50" s="34" t="s">
        <v>20</v>
      </c>
      <c r="J50" s="33">
        <v>1.5</v>
      </c>
      <c r="K50" s="34" t="s">
        <v>20</v>
      </c>
      <c r="L50" s="31" t="s">
        <v>84</v>
      </c>
      <c r="M50" s="32" t="s">
        <v>15</v>
      </c>
      <c r="N50" s="33">
        <v>1.5</v>
      </c>
      <c r="O50" s="34" t="s">
        <v>20</v>
      </c>
      <c r="P50" s="33">
        <v>0.75</v>
      </c>
      <c r="Q50" s="56" t="s">
        <v>20</v>
      </c>
      <c r="R50" s="33">
        <v>0.6</v>
      </c>
      <c r="S50" s="34" t="s">
        <v>20</v>
      </c>
      <c r="T50" s="34" t="s">
        <v>20</v>
      </c>
      <c r="U50" s="34" t="s">
        <v>20</v>
      </c>
    </row>
    <row r="51" spans="2:21" x14ac:dyDescent="0.25">
      <c r="B51" s="31" t="s">
        <v>85</v>
      </c>
      <c r="C51" s="32" t="s">
        <v>15</v>
      </c>
      <c r="D51" s="33">
        <v>100</v>
      </c>
      <c r="E51" s="34" t="s">
        <v>20</v>
      </c>
      <c r="F51" s="33">
        <v>100</v>
      </c>
      <c r="G51" s="34" t="s">
        <v>20</v>
      </c>
      <c r="H51" s="33">
        <v>100</v>
      </c>
      <c r="I51" s="34" t="s">
        <v>20</v>
      </c>
      <c r="J51" s="33">
        <v>100</v>
      </c>
      <c r="K51" s="34" t="s">
        <v>20</v>
      </c>
      <c r="L51" s="31" t="s">
        <v>85</v>
      </c>
      <c r="M51" s="32" t="s">
        <v>15</v>
      </c>
      <c r="N51" s="33">
        <v>100</v>
      </c>
      <c r="O51" s="34" t="s">
        <v>20</v>
      </c>
      <c r="P51" s="33">
        <v>30</v>
      </c>
      <c r="Q51" s="56" t="s">
        <v>20</v>
      </c>
      <c r="R51" s="33">
        <v>30</v>
      </c>
      <c r="S51" s="34" t="s">
        <v>20</v>
      </c>
      <c r="T51" s="34" t="s">
        <v>20</v>
      </c>
      <c r="U51" s="34" t="s">
        <v>20</v>
      </c>
    </row>
    <row r="52" spans="2:21" x14ac:dyDescent="0.25">
      <c r="B52" s="31" t="s">
        <v>137</v>
      </c>
      <c r="C52" s="32" t="s">
        <v>15</v>
      </c>
      <c r="D52" s="33">
        <v>0.2</v>
      </c>
      <c r="E52" s="34" t="s">
        <v>20</v>
      </c>
      <c r="F52" s="33">
        <v>0.2</v>
      </c>
      <c r="G52" s="34" t="s">
        <v>20</v>
      </c>
      <c r="H52" s="33">
        <v>0.1</v>
      </c>
      <c r="I52" s="34" t="s">
        <v>20</v>
      </c>
      <c r="J52" s="33">
        <v>0.1</v>
      </c>
      <c r="K52" s="34" t="s">
        <v>20</v>
      </c>
      <c r="L52" s="31" t="s">
        <v>137</v>
      </c>
      <c r="M52" s="32" t="s">
        <v>15</v>
      </c>
      <c r="N52" s="33">
        <v>0.15</v>
      </c>
      <c r="O52" s="34" t="s">
        <v>20</v>
      </c>
      <c r="P52" s="33">
        <v>0.3</v>
      </c>
      <c r="Q52" s="56" t="s">
        <v>20</v>
      </c>
      <c r="R52" s="33">
        <v>0.2</v>
      </c>
      <c r="S52" s="34" t="s">
        <v>20</v>
      </c>
      <c r="T52" s="34" t="s">
        <v>20</v>
      </c>
      <c r="U52" s="34" t="s">
        <v>20</v>
      </c>
    </row>
    <row r="53" spans="2:21" x14ac:dyDescent="0.25">
      <c r="B53" s="31" t="s">
        <v>289</v>
      </c>
      <c r="C53" s="32" t="s">
        <v>15</v>
      </c>
      <c r="D53" s="33">
        <v>100</v>
      </c>
      <c r="E53" s="34" t="s">
        <v>20</v>
      </c>
      <c r="F53" s="33">
        <v>120</v>
      </c>
      <c r="G53" s="34" t="s">
        <v>20</v>
      </c>
      <c r="H53" s="33">
        <v>200</v>
      </c>
      <c r="I53" s="34" t="s">
        <v>20</v>
      </c>
      <c r="J53" s="33">
        <v>150</v>
      </c>
      <c r="K53" s="34" t="s">
        <v>20</v>
      </c>
      <c r="L53" s="31" t="s">
        <v>289</v>
      </c>
      <c r="M53" s="32" t="s">
        <v>15</v>
      </c>
      <c r="N53" s="33">
        <v>150</v>
      </c>
      <c r="O53" s="34" t="s">
        <v>20</v>
      </c>
      <c r="P53" s="33">
        <v>67.5</v>
      </c>
      <c r="Q53" s="56" t="s">
        <v>20</v>
      </c>
      <c r="R53" s="33">
        <v>67.5</v>
      </c>
      <c r="S53" s="34" t="s">
        <v>20</v>
      </c>
      <c r="T53" s="33">
        <v>10</v>
      </c>
      <c r="U53" s="34" t="s">
        <v>20</v>
      </c>
    </row>
    <row r="54" spans="2:21" hidden="1" x14ac:dyDescent="0.25">
      <c r="B54" s="31" t="s">
        <v>159</v>
      </c>
      <c r="C54" s="32" t="s">
        <v>15</v>
      </c>
      <c r="D54" s="33" t="s">
        <v>20</v>
      </c>
      <c r="E54" s="34" t="s">
        <v>20</v>
      </c>
      <c r="F54" s="33" t="s">
        <v>20</v>
      </c>
      <c r="G54" s="34" t="s">
        <v>20</v>
      </c>
      <c r="H54" s="33"/>
      <c r="I54" s="34" t="s">
        <v>20</v>
      </c>
      <c r="J54" s="33"/>
      <c r="K54" s="34" t="s">
        <v>20</v>
      </c>
      <c r="L54" s="31" t="s">
        <v>159</v>
      </c>
      <c r="M54" s="32" t="s">
        <v>15</v>
      </c>
      <c r="N54" s="33" t="s">
        <v>20</v>
      </c>
      <c r="O54" s="34" t="s">
        <v>20</v>
      </c>
      <c r="P54" s="33" t="s">
        <v>20</v>
      </c>
      <c r="Q54" s="56" t="s">
        <v>20</v>
      </c>
      <c r="R54" s="33" t="s">
        <v>20</v>
      </c>
      <c r="S54" s="34" t="s">
        <v>20</v>
      </c>
      <c r="T54" s="33"/>
      <c r="U54" s="34" t="s">
        <v>20</v>
      </c>
    </row>
    <row r="55" spans="2:21" x14ac:dyDescent="0.25">
      <c r="B55" s="31" t="s">
        <v>66</v>
      </c>
      <c r="C55" s="32" t="s">
        <v>15</v>
      </c>
      <c r="D55" s="33">
        <v>15</v>
      </c>
      <c r="E55" s="34" t="s">
        <v>20</v>
      </c>
      <c r="F55" s="33">
        <v>15</v>
      </c>
      <c r="G55" s="34" t="s">
        <v>20</v>
      </c>
      <c r="H55" s="33">
        <v>175</v>
      </c>
      <c r="I55" s="34" t="s">
        <v>20</v>
      </c>
      <c r="J55" s="33">
        <v>160</v>
      </c>
      <c r="K55" s="34" t="s">
        <v>20</v>
      </c>
      <c r="L55" s="31" t="s">
        <v>66</v>
      </c>
      <c r="M55" s="32" t="s">
        <v>15</v>
      </c>
      <c r="N55" s="33">
        <v>195</v>
      </c>
      <c r="O55" s="34" t="s">
        <v>20</v>
      </c>
      <c r="P55" s="33">
        <v>150</v>
      </c>
      <c r="Q55" s="56" t="s">
        <v>20</v>
      </c>
      <c r="R55" s="33">
        <v>13.5</v>
      </c>
      <c r="S55" s="34" t="s">
        <v>20</v>
      </c>
      <c r="T55" s="33">
        <v>2.5</v>
      </c>
      <c r="U55" s="34" t="s">
        <v>20</v>
      </c>
    </row>
    <row r="56" spans="2:21" hidden="1" x14ac:dyDescent="0.25">
      <c r="B56" s="31" t="s">
        <v>160</v>
      </c>
      <c r="C56" s="32" t="s">
        <v>15</v>
      </c>
      <c r="D56" s="33" t="s">
        <v>20</v>
      </c>
      <c r="E56" s="34" t="s">
        <v>20</v>
      </c>
      <c r="F56" s="33"/>
      <c r="G56" s="34" t="s">
        <v>20</v>
      </c>
      <c r="H56" s="33"/>
      <c r="I56" s="34" t="s">
        <v>20</v>
      </c>
      <c r="J56" s="33"/>
      <c r="K56" s="34" t="s">
        <v>20</v>
      </c>
      <c r="L56" s="31" t="s">
        <v>160</v>
      </c>
      <c r="M56" s="32" t="s">
        <v>15</v>
      </c>
      <c r="N56" s="33" t="s">
        <v>20</v>
      </c>
      <c r="O56" s="34" t="s">
        <v>20</v>
      </c>
      <c r="P56" s="33" t="s">
        <v>20</v>
      </c>
      <c r="Q56" s="56" t="s">
        <v>20</v>
      </c>
      <c r="R56" s="33" t="s">
        <v>20</v>
      </c>
      <c r="S56" s="34" t="s">
        <v>20</v>
      </c>
      <c r="T56" s="33"/>
      <c r="U56" s="34" t="s">
        <v>20</v>
      </c>
    </row>
    <row r="57" spans="2:21" x14ac:dyDescent="0.25">
      <c r="B57" s="31" t="s">
        <v>67</v>
      </c>
      <c r="C57" s="32" t="s">
        <v>15</v>
      </c>
      <c r="D57" s="33">
        <v>125</v>
      </c>
      <c r="E57" s="34" t="s">
        <v>20</v>
      </c>
      <c r="F57" s="33">
        <v>125</v>
      </c>
      <c r="G57" s="34" t="s">
        <v>20</v>
      </c>
      <c r="H57" s="33">
        <v>300</v>
      </c>
      <c r="I57" s="34" t="s">
        <v>20</v>
      </c>
      <c r="J57" s="33">
        <v>500</v>
      </c>
      <c r="K57" s="34" t="s">
        <v>20</v>
      </c>
      <c r="L57" s="31" t="s">
        <v>67</v>
      </c>
      <c r="M57" s="32" t="s">
        <v>15</v>
      </c>
      <c r="N57" s="33">
        <v>170</v>
      </c>
      <c r="O57" s="34" t="s">
        <v>20</v>
      </c>
      <c r="P57" s="33">
        <v>75</v>
      </c>
      <c r="Q57" s="56" t="s">
        <v>20</v>
      </c>
      <c r="R57" s="33">
        <v>70.5</v>
      </c>
      <c r="S57" s="34" t="s">
        <v>20</v>
      </c>
      <c r="T57" s="33">
        <v>17</v>
      </c>
      <c r="U57" s="34" t="s">
        <v>20</v>
      </c>
    </row>
    <row r="58" spans="2:21" x14ac:dyDescent="0.25">
      <c r="B58" s="31" t="s">
        <v>161</v>
      </c>
      <c r="C58" s="32" t="s">
        <v>15</v>
      </c>
      <c r="D58" s="33" t="s">
        <v>20</v>
      </c>
      <c r="E58" s="34" t="s">
        <v>20</v>
      </c>
      <c r="F58" s="33" t="s">
        <v>20</v>
      </c>
      <c r="G58" s="34" t="s">
        <v>20</v>
      </c>
      <c r="H58" s="33">
        <v>40</v>
      </c>
      <c r="I58" s="34" t="s">
        <v>20</v>
      </c>
      <c r="J58" s="33">
        <v>40</v>
      </c>
      <c r="K58" s="34" t="s">
        <v>20</v>
      </c>
      <c r="L58" s="31" t="s">
        <v>161</v>
      </c>
      <c r="M58" s="32" t="s">
        <v>15</v>
      </c>
      <c r="N58" s="33" t="s">
        <v>20</v>
      </c>
      <c r="O58" s="34" t="s">
        <v>20</v>
      </c>
      <c r="P58" s="33" t="s">
        <v>20</v>
      </c>
      <c r="Q58" s="56" t="s">
        <v>20</v>
      </c>
      <c r="R58" s="33" t="s">
        <v>20</v>
      </c>
      <c r="S58" s="34" t="s">
        <v>20</v>
      </c>
      <c r="T58" s="34" t="s">
        <v>20</v>
      </c>
      <c r="U58" s="34" t="s">
        <v>20</v>
      </c>
    </row>
    <row r="59" spans="2:21" x14ac:dyDescent="0.25">
      <c r="B59" s="31" t="s">
        <v>68</v>
      </c>
      <c r="C59" s="32" t="s">
        <v>15</v>
      </c>
      <c r="D59" s="33">
        <v>40</v>
      </c>
      <c r="E59" s="34" t="s">
        <v>20</v>
      </c>
      <c r="F59" s="33">
        <v>40</v>
      </c>
      <c r="G59" s="34" t="s">
        <v>20</v>
      </c>
      <c r="H59" s="33">
        <v>40</v>
      </c>
      <c r="I59" s="34" t="s">
        <v>20</v>
      </c>
      <c r="J59" s="33">
        <v>35</v>
      </c>
      <c r="K59" s="34" t="s">
        <v>20</v>
      </c>
      <c r="L59" s="31" t="s">
        <v>68</v>
      </c>
      <c r="M59" s="32" t="s">
        <v>15</v>
      </c>
      <c r="N59" s="33">
        <v>23</v>
      </c>
      <c r="O59" s="34" t="s">
        <v>20</v>
      </c>
      <c r="P59" s="33">
        <v>18</v>
      </c>
      <c r="Q59" s="56" t="s">
        <v>20</v>
      </c>
      <c r="R59" s="33">
        <v>22.5</v>
      </c>
      <c r="S59" s="34" t="s">
        <v>20</v>
      </c>
      <c r="T59" s="33">
        <v>6.5</v>
      </c>
      <c r="U59" s="34" t="s">
        <v>20</v>
      </c>
    </row>
    <row r="60" spans="2:21" hidden="1" x14ac:dyDescent="0.25">
      <c r="B60" s="31" t="s">
        <v>162</v>
      </c>
      <c r="C60" s="32" t="s">
        <v>15</v>
      </c>
      <c r="D60" s="33" t="s">
        <v>20</v>
      </c>
      <c r="E60" s="34" t="s">
        <v>20</v>
      </c>
      <c r="F60" s="33" t="s">
        <v>20</v>
      </c>
      <c r="G60" s="34" t="s">
        <v>20</v>
      </c>
      <c r="H60" s="33"/>
      <c r="I60" s="34" t="s">
        <v>20</v>
      </c>
      <c r="J60" s="33"/>
      <c r="K60" s="34" t="s">
        <v>20</v>
      </c>
      <c r="L60" s="31" t="s">
        <v>162</v>
      </c>
      <c r="M60" s="32" t="s">
        <v>15</v>
      </c>
      <c r="N60" s="33" t="s">
        <v>20</v>
      </c>
      <c r="O60" s="34" t="s">
        <v>20</v>
      </c>
      <c r="P60" s="33" t="s">
        <v>20</v>
      </c>
      <c r="Q60" s="56" t="s">
        <v>20</v>
      </c>
      <c r="R60" s="33" t="s">
        <v>20</v>
      </c>
      <c r="S60" s="34" t="s">
        <v>20</v>
      </c>
      <c r="T60" s="33"/>
      <c r="U60" s="34" t="s">
        <v>20</v>
      </c>
    </row>
    <row r="61" spans="2:21" x14ac:dyDescent="0.25">
      <c r="B61" s="31" t="s">
        <v>10</v>
      </c>
      <c r="C61" s="32" t="s">
        <v>15</v>
      </c>
      <c r="D61" s="33">
        <v>1.5</v>
      </c>
      <c r="E61" s="34" t="s">
        <v>20</v>
      </c>
      <c r="F61" s="33">
        <v>1.5</v>
      </c>
      <c r="G61" s="34" t="s">
        <v>20</v>
      </c>
      <c r="H61" s="45">
        <v>1</v>
      </c>
      <c r="I61" s="34" t="s">
        <v>20</v>
      </c>
      <c r="J61" s="33">
        <v>1</v>
      </c>
      <c r="K61" s="34" t="s">
        <v>20</v>
      </c>
      <c r="L61" s="31" t="s">
        <v>10</v>
      </c>
      <c r="M61" s="32" t="s">
        <v>15</v>
      </c>
      <c r="N61" s="33">
        <v>1</v>
      </c>
      <c r="O61" s="34" t="s">
        <v>20</v>
      </c>
      <c r="P61" s="33">
        <v>1</v>
      </c>
      <c r="Q61" s="56" t="s">
        <v>20</v>
      </c>
      <c r="R61" s="33">
        <v>1</v>
      </c>
      <c r="S61" s="34" t="s">
        <v>20</v>
      </c>
      <c r="T61" s="33">
        <v>0.75</v>
      </c>
      <c r="U61" s="34" t="s">
        <v>20</v>
      </c>
    </row>
    <row r="62" spans="2:21" x14ac:dyDescent="0.25">
      <c r="B62" s="31" t="s">
        <v>11</v>
      </c>
      <c r="C62" s="32" t="s">
        <v>15</v>
      </c>
      <c r="D62" s="33">
        <v>0.5</v>
      </c>
      <c r="E62" s="34" t="s">
        <v>20</v>
      </c>
      <c r="F62" s="33">
        <v>0.5</v>
      </c>
      <c r="G62" s="34" t="s">
        <v>20</v>
      </c>
      <c r="H62" s="33">
        <v>0.5</v>
      </c>
      <c r="I62" s="34" t="s">
        <v>20</v>
      </c>
      <c r="J62" s="33">
        <v>0.5</v>
      </c>
      <c r="K62" s="34" t="s">
        <v>20</v>
      </c>
      <c r="L62" s="31" t="s">
        <v>11</v>
      </c>
      <c r="M62" s="32" t="s">
        <v>15</v>
      </c>
      <c r="N62" s="33">
        <v>0.5</v>
      </c>
      <c r="O62" s="34" t="s">
        <v>20</v>
      </c>
      <c r="P62" s="33">
        <v>0.4</v>
      </c>
      <c r="Q62" s="56" t="s">
        <v>20</v>
      </c>
      <c r="R62" s="33">
        <v>0.35</v>
      </c>
      <c r="S62" s="34" t="s">
        <v>20</v>
      </c>
      <c r="T62" s="33">
        <v>0.6</v>
      </c>
      <c r="U62" s="34" t="s">
        <v>20</v>
      </c>
    </row>
    <row r="63" spans="2:21" x14ac:dyDescent="0.25">
      <c r="B63" s="31" t="s">
        <v>12</v>
      </c>
      <c r="C63" s="32" t="s">
        <v>15</v>
      </c>
      <c r="D63" s="33">
        <v>0.3</v>
      </c>
      <c r="E63" s="34" t="s">
        <v>20</v>
      </c>
      <c r="F63" s="33">
        <v>0.3</v>
      </c>
      <c r="G63" s="34" t="s">
        <v>20</v>
      </c>
      <c r="H63" s="33">
        <v>0.15</v>
      </c>
      <c r="I63" s="34" t="s">
        <v>20</v>
      </c>
      <c r="J63" s="33">
        <v>0.15</v>
      </c>
      <c r="K63" s="34" t="s">
        <v>20</v>
      </c>
      <c r="L63" s="31" t="s">
        <v>12</v>
      </c>
      <c r="M63" s="32" t="s">
        <v>15</v>
      </c>
      <c r="N63" s="33">
        <v>0.15</v>
      </c>
      <c r="O63" s="34" t="s">
        <v>20</v>
      </c>
      <c r="P63" s="33">
        <v>0.3</v>
      </c>
      <c r="Q63" s="56" t="s">
        <v>20</v>
      </c>
      <c r="R63" s="33">
        <v>0.3</v>
      </c>
      <c r="S63" s="34" t="s">
        <v>20</v>
      </c>
      <c r="T63" s="34" t="s">
        <v>20</v>
      </c>
      <c r="U63" s="34" t="s">
        <v>20</v>
      </c>
    </row>
    <row r="64" spans="2:21" x14ac:dyDescent="0.25">
      <c r="B64" s="31" t="s">
        <v>163</v>
      </c>
      <c r="C64" s="32" t="s">
        <v>15</v>
      </c>
      <c r="D64" s="33" t="s">
        <v>20</v>
      </c>
      <c r="E64" s="34" t="s">
        <v>20</v>
      </c>
      <c r="F64" s="33" t="s">
        <v>20</v>
      </c>
      <c r="G64" s="34" t="s">
        <v>20</v>
      </c>
      <c r="H64" s="33">
        <v>0.15</v>
      </c>
      <c r="I64" s="34" t="s">
        <v>20</v>
      </c>
      <c r="J64" s="7">
        <v>0.15</v>
      </c>
      <c r="K64" s="34" t="s">
        <v>20</v>
      </c>
      <c r="L64" s="31" t="s">
        <v>163</v>
      </c>
      <c r="M64" s="32" t="s">
        <v>15</v>
      </c>
      <c r="N64" s="33">
        <v>0.15</v>
      </c>
      <c r="O64" s="34" t="s">
        <v>20</v>
      </c>
      <c r="P64" s="33" t="s">
        <v>20</v>
      </c>
      <c r="Q64" s="56" t="s">
        <v>20</v>
      </c>
      <c r="R64" s="36" t="s">
        <v>20</v>
      </c>
      <c r="S64" s="34" t="s">
        <v>20</v>
      </c>
      <c r="T64" s="34" t="s">
        <v>20</v>
      </c>
      <c r="U64" s="34" t="s">
        <v>20</v>
      </c>
    </row>
    <row r="65" spans="2:21" x14ac:dyDescent="0.25">
      <c r="B65" s="31" t="s">
        <v>411</v>
      </c>
      <c r="C65" s="32" t="s">
        <v>15</v>
      </c>
      <c r="D65" s="33" t="s">
        <v>20</v>
      </c>
      <c r="E65" s="34" t="s">
        <v>20</v>
      </c>
      <c r="F65" s="33">
        <v>0.4</v>
      </c>
      <c r="G65" s="34" t="s">
        <v>20</v>
      </c>
      <c r="H65" s="33" t="s">
        <v>20</v>
      </c>
      <c r="I65" s="34" t="s">
        <v>20</v>
      </c>
      <c r="J65" s="35" t="s">
        <v>20</v>
      </c>
      <c r="K65" s="34" t="s">
        <v>20</v>
      </c>
      <c r="L65" s="31"/>
      <c r="M65" s="32"/>
      <c r="N65" s="33" t="s">
        <v>20</v>
      </c>
      <c r="O65" s="34" t="s">
        <v>20</v>
      </c>
      <c r="P65" s="33">
        <v>0.2</v>
      </c>
      <c r="Q65" s="56" t="s">
        <v>20</v>
      </c>
      <c r="R65" s="36">
        <v>0.3</v>
      </c>
      <c r="S65" s="34" t="s">
        <v>20</v>
      </c>
      <c r="T65" s="34" t="s">
        <v>20</v>
      </c>
      <c r="U65" s="34" t="s">
        <v>20</v>
      </c>
    </row>
    <row r="66" spans="2:21" ht="13.5" customHeight="1" x14ac:dyDescent="0.25">
      <c r="B66" s="38" t="s">
        <v>637</v>
      </c>
      <c r="C66" s="32" t="s">
        <v>15</v>
      </c>
      <c r="D66" s="33" t="s">
        <v>20</v>
      </c>
      <c r="E66" s="34" t="s">
        <v>20</v>
      </c>
      <c r="F66" s="33">
        <v>100</v>
      </c>
      <c r="G66" s="34" t="s">
        <v>20</v>
      </c>
      <c r="H66" s="33">
        <v>150</v>
      </c>
      <c r="I66" s="34" t="s">
        <v>20</v>
      </c>
      <c r="J66" s="7">
        <v>150</v>
      </c>
      <c r="K66" s="34" t="s">
        <v>20</v>
      </c>
      <c r="L66" s="31"/>
      <c r="M66" s="32"/>
      <c r="N66" s="33">
        <v>100</v>
      </c>
      <c r="O66" s="34" t="s">
        <v>20</v>
      </c>
      <c r="P66" s="33">
        <v>100</v>
      </c>
      <c r="Q66" s="56" t="s">
        <v>20</v>
      </c>
      <c r="R66" s="36">
        <v>100</v>
      </c>
      <c r="S66" s="34" t="s">
        <v>20</v>
      </c>
      <c r="T66" s="34" t="s">
        <v>20</v>
      </c>
      <c r="U66" s="34" t="s">
        <v>20</v>
      </c>
    </row>
    <row r="67" spans="2:21" x14ac:dyDescent="0.25">
      <c r="B67" s="38" t="s">
        <v>642</v>
      </c>
      <c r="C67" s="32" t="s">
        <v>15</v>
      </c>
      <c r="D67" s="33">
        <v>50</v>
      </c>
      <c r="E67" s="34" t="s">
        <v>20</v>
      </c>
      <c r="F67" s="33">
        <v>50</v>
      </c>
      <c r="G67" s="34" t="s">
        <v>20</v>
      </c>
      <c r="H67" s="33">
        <v>100</v>
      </c>
      <c r="I67" s="34" t="s">
        <v>20</v>
      </c>
      <c r="J67" s="7">
        <v>100</v>
      </c>
      <c r="K67" s="34" t="s">
        <v>20</v>
      </c>
      <c r="L67" s="31"/>
      <c r="M67" s="32"/>
      <c r="N67" s="33">
        <v>50</v>
      </c>
      <c r="O67" s="34" t="s">
        <v>20</v>
      </c>
      <c r="P67" s="33">
        <v>50</v>
      </c>
      <c r="Q67" s="56" t="s">
        <v>20</v>
      </c>
      <c r="R67" s="36">
        <v>50</v>
      </c>
      <c r="S67" s="34" t="s">
        <v>20</v>
      </c>
      <c r="T67" s="34" t="s">
        <v>20</v>
      </c>
      <c r="U67" s="34" t="s">
        <v>20</v>
      </c>
    </row>
    <row r="68" spans="2:21" x14ac:dyDescent="0.25">
      <c r="B68" s="38" t="s">
        <v>321</v>
      </c>
      <c r="C68" s="32" t="s">
        <v>15</v>
      </c>
      <c r="D68" s="33">
        <v>1000</v>
      </c>
      <c r="E68" s="34" t="s">
        <v>20</v>
      </c>
      <c r="F68" s="33">
        <v>500</v>
      </c>
      <c r="G68" s="34" t="s">
        <v>20</v>
      </c>
      <c r="H68" s="33">
        <v>500</v>
      </c>
      <c r="I68" s="34" t="s">
        <v>20</v>
      </c>
      <c r="J68" s="35">
        <v>500</v>
      </c>
      <c r="K68" s="34" t="s">
        <v>20</v>
      </c>
      <c r="L68" s="31" t="s">
        <v>321</v>
      </c>
      <c r="M68" s="32" t="s">
        <v>15</v>
      </c>
      <c r="N68" s="33">
        <v>500</v>
      </c>
      <c r="O68" s="34" t="s">
        <v>20</v>
      </c>
      <c r="P68" s="33" t="s">
        <v>20</v>
      </c>
      <c r="Q68" s="56" t="s">
        <v>20</v>
      </c>
      <c r="R68" s="33" t="s">
        <v>20</v>
      </c>
      <c r="S68" s="34" t="s">
        <v>20</v>
      </c>
      <c r="T68" s="34" t="s">
        <v>20</v>
      </c>
      <c r="U68" s="34" t="s">
        <v>20</v>
      </c>
    </row>
    <row r="69" spans="2:21" ht="15" customHeight="1" x14ac:dyDescent="0.25">
      <c r="B69" s="38" t="s">
        <v>165</v>
      </c>
      <c r="C69" s="32" t="s">
        <v>15</v>
      </c>
      <c r="D69" s="33" t="s">
        <v>20</v>
      </c>
      <c r="E69" s="34" t="s">
        <v>20</v>
      </c>
      <c r="F69" s="33">
        <v>200</v>
      </c>
      <c r="G69" s="34" t="s">
        <v>20</v>
      </c>
      <c r="H69" s="33">
        <v>300</v>
      </c>
      <c r="I69" s="34" t="s">
        <v>20</v>
      </c>
      <c r="J69" s="33">
        <v>300</v>
      </c>
      <c r="K69" s="34" t="s">
        <v>20</v>
      </c>
      <c r="L69" s="38" t="s">
        <v>165</v>
      </c>
      <c r="M69" s="32" t="s">
        <v>15</v>
      </c>
      <c r="N69" s="33">
        <v>200</v>
      </c>
      <c r="O69" s="34" t="s">
        <v>20</v>
      </c>
      <c r="P69" s="33">
        <v>200</v>
      </c>
      <c r="Q69" s="56" t="s">
        <v>20</v>
      </c>
      <c r="R69" s="33" t="s">
        <v>20</v>
      </c>
      <c r="S69" s="34" t="s">
        <v>20</v>
      </c>
      <c r="T69" s="34" t="s">
        <v>20</v>
      </c>
      <c r="U69" s="34" t="s">
        <v>20</v>
      </c>
    </row>
    <row r="70" spans="2:21" ht="14.25" customHeight="1" x14ac:dyDescent="0.25">
      <c r="B70" s="38" t="s">
        <v>770</v>
      </c>
      <c r="C70" s="32" t="s">
        <v>15</v>
      </c>
      <c r="D70" s="33" t="s">
        <v>20</v>
      </c>
      <c r="E70" s="34" t="s">
        <v>20</v>
      </c>
      <c r="F70" s="33" t="s">
        <v>20</v>
      </c>
      <c r="G70" s="34" t="s">
        <v>20</v>
      </c>
      <c r="H70" s="33">
        <v>1500</v>
      </c>
      <c r="I70" s="34" t="s">
        <v>20</v>
      </c>
      <c r="J70" s="33">
        <v>1500</v>
      </c>
      <c r="K70" s="34" t="s">
        <v>20</v>
      </c>
      <c r="L70" s="31" t="s">
        <v>322</v>
      </c>
      <c r="M70" s="32" t="s">
        <v>15</v>
      </c>
      <c r="N70" s="33">
        <v>1500</v>
      </c>
      <c r="O70" s="34" t="s">
        <v>20</v>
      </c>
      <c r="P70" s="33">
        <v>500</v>
      </c>
      <c r="Q70" s="56" t="s">
        <v>20</v>
      </c>
      <c r="R70" s="33">
        <v>500</v>
      </c>
      <c r="S70" s="34" t="s">
        <v>20</v>
      </c>
      <c r="T70" s="34" t="s">
        <v>20</v>
      </c>
      <c r="U70" s="34" t="s">
        <v>20</v>
      </c>
    </row>
    <row r="71" spans="2:21" ht="13.5" customHeight="1" x14ac:dyDescent="0.25">
      <c r="B71" s="38" t="s">
        <v>87</v>
      </c>
      <c r="C71" s="32" t="s">
        <v>15</v>
      </c>
      <c r="D71" s="33">
        <v>50</v>
      </c>
      <c r="E71" s="34" t="s">
        <v>20</v>
      </c>
      <c r="F71" s="33">
        <v>50</v>
      </c>
      <c r="G71" s="34" t="s">
        <v>20</v>
      </c>
      <c r="H71" s="33">
        <v>50</v>
      </c>
      <c r="I71" s="34" t="s">
        <v>20</v>
      </c>
      <c r="J71" s="33">
        <v>50</v>
      </c>
      <c r="K71" s="34" t="s">
        <v>20</v>
      </c>
      <c r="L71" s="38" t="s">
        <v>87</v>
      </c>
      <c r="M71" s="32" t="s">
        <v>15</v>
      </c>
      <c r="N71" s="33">
        <v>50</v>
      </c>
      <c r="O71" s="34" t="s">
        <v>20</v>
      </c>
      <c r="P71" s="33">
        <v>50</v>
      </c>
      <c r="Q71" s="56" t="s">
        <v>20</v>
      </c>
      <c r="R71" s="33">
        <v>50</v>
      </c>
      <c r="S71" s="34" t="s">
        <v>20</v>
      </c>
      <c r="T71" s="34" t="s">
        <v>20</v>
      </c>
      <c r="U71" s="34" t="s">
        <v>20</v>
      </c>
    </row>
    <row r="72" spans="2:21" ht="13.5" customHeight="1" x14ac:dyDescent="0.25">
      <c r="B72" s="38" t="s">
        <v>638</v>
      </c>
      <c r="C72" s="32" t="s">
        <v>15</v>
      </c>
      <c r="D72" s="33"/>
      <c r="E72" s="34" t="s">
        <v>20</v>
      </c>
      <c r="F72" s="33" t="s">
        <v>20</v>
      </c>
      <c r="G72" s="34" t="s">
        <v>20</v>
      </c>
      <c r="H72" s="33" t="s">
        <v>20</v>
      </c>
      <c r="I72" s="34" t="s">
        <v>20</v>
      </c>
      <c r="J72" s="33" t="s">
        <v>20</v>
      </c>
      <c r="K72" s="34" t="s">
        <v>20</v>
      </c>
      <c r="L72" s="38"/>
      <c r="M72" s="32"/>
      <c r="N72" s="33" t="s">
        <v>20</v>
      </c>
      <c r="O72" s="34" t="s">
        <v>20</v>
      </c>
      <c r="P72" s="33" t="s">
        <v>20</v>
      </c>
      <c r="Q72" s="56" t="s">
        <v>20</v>
      </c>
      <c r="R72" s="33" t="s">
        <v>20</v>
      </c>
      <c r="S72" s="34" t="s">
        <v>20</v>
      </c>
      <c r="T72" s="34" t="s">
        <v>20</v>
      </c>
      <c r="U72" s="34" t="s">
        <v>20</v>
      </c>
    </row>
    <row r="73" spans="2:21" ht="13.5" customHeight="1" x14ac:dyDescent="0.25">
      <c r="B73" s="38" t="s">
        <v>639</v>
      </c>
      <c r="C73" s="32" t="s">
        <v>15</v>
      </c>
      <c r="D73" s="33" t="s">
        <v>20</v>
      </c>
      <c r="E73" s="34" t="s">
        <v>20</v>
      </c>
      <c r="F73" s="33"/>
      <c r="G73" s="34" t="s">
        <v>20</v>
      </c>
      <c r="H73" s="33" t="s">
        <v>20</v>
      </c>
      <c r="I73" s="34" t="s">
        <v>20</v>
      </c>
      <c r="J73" s="33" t="s">
        <v>20</v>
      </c>
      <c r="K73" s="34" t="s">
        <v>20</v>
      </c>
      <c r="L73" s="38"/>
      <c r="M73" s="32"/>
      <c r="N73" s="33" t="s">
        <v>20</v>
      </c>
      <c r="O73" s="34" t="s">
        <v>20</v>
      </c>
      <c r="P73" s="33">
        <v>111.11</v>
      </c>
      <c r="Q73" s="56" t="s">
        <v>20</v>
      </c>
      <c r="R73" s="33">
        <v>166.67</v>
      </c>
      <c r="S73" s="34" t="s">
        <v>20</v>
      </c>
      <c r="T73" s="34" t="s">
        <v>20</v>
      </c>
      <c r="U73" s="34" t="s">
        <v>20</v>
      </c>
    </row>
    <row r="74" spans="2:21" ht="13.5" customHeight="1" x14ac:dyDescent="0.25">
      <c r="B74" s="38" t="s">
        <v>643</v>
      </c>
      <c r="C74" s="32" t="s">
        <v>15</v>
      </c>
      <c r="D74" s="33" t="s">
        <v>20</v>
      </c>
      <c r="E74" s="34" t="s">
        <v>20</v>
      </c>
      <c r="F74" s="33" t="s">
        <v>20</v>
      </c>
      <c r="G74" s="34" t="s">
        <v>20</v>
      </c>
      <c r="H74" s="33">
        <v>200</v>
      </c>
      <c r="I74" s="34" t="s">
        <v>20</v>
      </c>
      <c r="J74" s="33">
        <v>200</v>
      </c>
      <c r="K74" s="34" t="s">
        <v>20</v>
      </c>
      <c r="L74" s="38"/>
      <c r="M74" s="32"/>
      <c r="N74" s="33" t="s">
        <v>20</v>
      </c>
      <c r="O74" s="34" t="s">
        <v>20</v>
      </c>
      <c r="P74" s="33" t="s">
        <v>20</v>
      </c>
      <c r="Q74" s="56" t="s">
        <v>20</v>
      </c>
      <c r="R74" s="33" t="s">
        <v>20</v>
      </c>
      <c r="S74" s="34" t="s">
        <v>20</v>
      </c>
      <c r="T74" s="34" t="s">
        <v>20</v>
      </c>
      <c r="U74" s="34" t="s">
        <v>20</v>
      </c>
    </row>
    <row r="75" spans="2:21" ht="13.5" customHeight="1" x14ac:dyDescent="0.25">
      <c r="B75" s="38" t="s">
        <v>640</v>
      </c>
      <c r="C75" s="32" t="s">
        <v>15</v>
      </c>
      <c r="D75" s="33" t="s">
        <v>20</v>
      </c>
      <c r="E75" s="34" t="s">
        <v>20</v>
      </c>
      <c r="F75" s="33" t="s">
        <v>20</v>
      </c>
      <c r="G75" s="34" t="s">
        <v>20</v>
      </c>
      <c r="H75" s="33">
        <v>45.45</v>
      </c>
      <c r="I75" s="34" t="s">
        <v>20</v>
      </c>
      <c r="J75" s="33">
        <v>45.45</v>
      </c>
      <c r="K75" s="34" t="s">
        <v>20</v>
      </c>
      <c r="L75" s="38"/>
      <c r="M75" s="32"/>
      <c r="N75" s="33">
        <v>45.45</v>
      </c>
      <c r="O75" s="34" t="s">
        <v>20</v>
      </c>
      <c r="P75" s="33" t="s">
        <v>20</v>
      </c>
      <c r="Q75" s="56" t="s">
        <v>20</v>
      </c>
      <c r="R75" s="33" t="s">
        <v>20</v>
      </c>
      <c r="S75" s="34" t="s">
        <v>20</v>
      </c>
      <c r="T75" s="34" t="s">
        <v>20</v>
      </c>
      <c r="U75" s="34" t="s">
        <v>20</v>
      </c>
    </row>
    <row r="76" spans="2:21" ht="15.75" customHeight="1" x14ac:dyDescent="0.25">
      <c r="B76" s="38" t="s">
        <v>166</v>
      </c>
      <c r="C76" s="32" t="s">
        <v>15</v>
      </c>
      <c r="D76" s="33" t="s">
        <v>20</v>
      </c>
      <c r="E76" s="34" t="s">
        <v>20</v>
      </c>
      <c r="F76" s="33" t="s">
        <v>20</v>
      </c>
      <c r="G76" s="34" t="s">
        <v>20</v>
      </c>
      <c r="H76" s="33">
        <v>3000</v>
      </c>
      <c r="I76" s="34" t="s">
        <v>20</v>
      </c>
      <c r="J76" s="33">
        <v>3000</v>
      </c>
      <c r="K76" s="34" t="s">
        <v>20</v>
      </c>
      <c r="L76" s="38" t="s">
        <v>166</v>
      </c>
      <c r="M76" s="32" t="s">
        <v>15</v>
      </c>
      <c r="N76" s="33" t="s">
        <v>20</v>
      </c>
      <c r="O76" s="34" t="s">
        <v>20</v>
      </c>
      <c r="P76" s="33" t="s">
        <v>20</v>
      </c>
      <c r="Q76" s="56" t="s">
        <v>20</v>
      </c>
      <c r="R76" s="33" t="s">
        <v>20</v>
      </c>
      <c r="S76" s="34" t="s">
        <v>20</v>
      </c>
      <c r="T76" s="34" t="s">
        <v>20</v>
      </c>
      <c r="U76" s="34" t="s">
        <v>20</v>
      </c>
    </row>
    <row r="77" spans="2:21" ht="16.5" customHeight="1" x14ac:dyDescent="0.25">
      <c r="B77" s="31" t="s">
        <v>323</v>
      </c>
      <c r="C77" s="32" t="s">
        <v>15</v>
      </c>
      <c r="D77" s="33" t="s">
        <v>20</v>
      </c>
      <c r="E77" s="34" t="s">
        <v>20</v>
      </c>
      <c r="F77" s="33" t="s">
        <v>20</v>
      </c>
      <c r="G77" s="34" t="s">
        <v>20</v>
      </c>
      <c r="H77" s="33">
        <v>100</v>
      </c>
      <c r="I77" s="34" t="s">
        <v>20</v>
      </c>
      <c r="J77" s="33" t="s">
        <v>20</v>
      </c>
      <c r="K77" s="34" t="s">
        <v>20</v>
      </c>
      <c r="L77" s="31" t="s">
        <v>323</v>
      </c>
      <c r="M77" s="32" t="s">
        <v>15</v>
      </c>
      <c r="N77" s="33" t="s">
        <v>20</v>
      </c>
      <c r="O77" s="34" t="s">
        <v>20</v>
      </c>
      <c r="P77" s="33" t="s">
        <v>20</v>
      </c>
      <c r="Q77" s="56" t="s">
        <v>20</v>
      </c>
      <c r="R77" s="33" t="s">
        <v>20</v>
      </c>
      <c r="S77" s="34" t="s">
        <v>20</v>
      </c>
      <c r="T77" s="34" t="s">
        <v>20</v>
      </c>
      <c r="U77" s="34" t="s">
        <v>20</v>
      </c>
    </row>
    <row r="78" spans="2:21" ht="13.95" hidden="1" customHeight="1" x14ac:dyDescent="0.25">
      <c r="B78" s="260" t="s">
        <v>34</v>
      </c>
      <c r="C78" s="261"/>
      <c r="D78" s="259"/>
      <c r="E78" s="259"/>
      <c r="F78" s="259"/>
      <c r="G78" s="259"/>
      <c r="H78" s="259"/>
      <c r="I78" s="259"/>
      <c r="J78" s="259"/>
      <c r="K78" s="259"/>
      <c r="L78" s="260" t="s">
        <v>34</v>
      </c>
      <c r="M78" s="261"/>
      <c r="N78" s="66"/>
      <c r="O78" s="66"/>
      <c r="P78" s="66"/>
      <c r="Q78" s="66"/>
      <c r="R78" s="66"/>
      <c r="S78" s="66"/>
      <c r="T78" s="66"/>
      <c r="U78" s="66"/>
    </row>
    <row r="79" spans="2:21" s="37" customFormat="1" ht="21" hidden="1" customHeight="1" outlineLevel="1" x14ac:dyDescent="0.3">
      <c r="B79" s="269" t="s">
        <v>138</v>
      </c>
      <c r="C79" s="270"/>
      <c r="D79" s="264">
        <f>свод!H4</f>
        <v>228.6579605721021</v>
      </c>
      <c r="E79" s="264"/>
      <c r="F79" s="264">
        <f>свод!H5</f>
        <v>291.92894311914529</v>
      </c>
      <c r="G79" s="264"/>
      <c r="H79" s="264">
        <f>свод!H6</f>
        <v>534.43232917665568</v>
      </c>
      <c r="I79" s="264"/>
      <c r="J79" s="267">
        <f>свод!H7</f>
        <v>472.06404974440284</v>
      </c>
      <c r="K79" s="268"/>
      <c r="L79" s="265" t="s">
        <v>138</v>
      </c>
      <c r="M79" s="264"/>
      <c r="N79" s="264">
        <f>свод!H8</f>
        <v>369.86119799933499</v>
      </c>
      <c r="O79" s="264"/>
      <c r="P79" s="264">
        <f>свод!H9</f>
        <v>271.05246824296796</v>
      </c>
      <c r="Q79" s="264"/>
      <c r="R79" s="264">
        <f>свод!H10</f>
        <v>253.43507007636489</v>
      </c>
      <c r="S79" s="264"/>
      <c r="T79" s="264">
        <f>свод!J10</f>
        <v>0</v>
      </c>
      <c r="U79" s="264"/>
    </row>
    <row r="80" spans="2:21" s="37" customFormat="1" ht="51" customHeight="1" collapsed="1" x14ac:dyDescent="0.3">
      <c r="B80" s="269" t="s">
        <v>287</v>
      </c>
      <c r="C80" s="270"/>
      <c r="D80" s="264">
        <f>свод!I4</f>
        <v>594.51069748746545</v>
      </c>
      <c r="E80" s="264"/>
      <c r="F80" s="264">
        <f>F79*свод!$L$1</f>
        <v>759.01525210977775</v>
      </c>
      <c r="G80" s="264"/>
      <c r="H80" s="264">
        <f>H79*свод!$L$1</f>
        <v>1389.5240558593048</v>
      </c>
      <c r="I80" s="264"/>
      <c r="J80" s="264">
        <f>J79*свод!$L$1</f>
        <v>1227.3665293354475</v>
      </c>
      <c r="K80" s="264"/>
      <c r="L80" s="264" t="s">
        <v>287</v>
      </c>
      <c r="M80" s="264"/>
      <c r="N80" s="264">
        <f>N79*свод!$L$1</f>
        <v>961.63911479827095</v>
      </c>
      <c r="O80" s="264"/>
      <c r="P80" s="264">
        <f>P79*свод!$L$1</f>
        <v>704.73641743171675</v>
      </c>
      <c r="Q80" s="264"/>
      <c r="R80" s="264">
        <f>R79*свод!$L$1</f>
        <v>658.93118219854875</v>
      </c>
      <c r="S80" s="264"/>
      <c r="T80" s="264">
        <f>свод!I11</f>
        <v>481.71169564567845</v>
      </c>
      <c r="U80" s="264"/>
    </row>
    <row r="81" spans="2:19" s="118" customFormat="1" ht="30" customHeight="1" x14ac:dyDescent="0.25">
      <c r="B81" s="119"/>
      <c r="C81" s="119"/>
      <c r="D81" s="119"/>
      <c r="E81" s="119"/>
      <c r="F81" s="119"/>
      <c r="G81" s="119"/>
      <c r="H81" s="119"/>
      <c r="I81" s="119"/>
      <c r="J81" s="120"/>
      <c r="K81" s="120"/>
      <c r="L81" s="119"/>
      <c r="M81" s="119"/>
      <c r="N81" s="120"/>
      <c r="O81" s="120"/>
      <c r="P81" s="120"/>
      <c r="Q81" s="120"/>
      <c r="R81" s="120"/>
      <c r="S81" s="120"/>
    </row>
    <row r="82" spans="2:19" s="164" customFormat="1" ht="13.2" x14ac:dyDescent="0.25">
      <c r="B82" s="165" t="s">
        <v>527</v>
      </c>
      <c r="C82" s="166"/>
      <c r="D82" s="166"/>
      <c r="E82" s="166"/>
      <c r="F82" s="166"/>
      <c r="G82" s="166"/>
      <c r="H82" s="166"/>
      <c r="I82" s="166"/>
      <c r="J82" s="166"/>
      <c r="K82" s="166"/>
      <c r="L82" s="165" t="s">
        <v>25</v>
      </c>
      <c r="M82" s="166"/>
      <c r="N82" s="166"/>
      <c r="O82" s="166"/>
      <c r="P82" s="166"/>
      <c r="Q82" s="166"/>
      <c r="R82" s="166"/>
      <c r="S82" s="166"/>
    </row>
    <row r="83" spans="2:19" s="164" customFormat="1" ht="13.2" x14ac:dyDescent="0.25">
      <c r="B83" s="165" t="s">
        <v>26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5" t="s">
        <v>26</v>
      </c>
      <c r="M83" s="166"/>
      <c r="N83" s="166"/>
      <c r="O83" s="166"/>
      <c r="P83" s="166"/>
      <c r="Q83" s="166"/>
      <c r="R83" s="166"/>
      <c r="S83" s="166"/>
    </row>
    <row r="84" spans="2:19" s="164" customFormat="1" ht="13.2" x14ac:dyDescent="0.25">
      <c r="B84" s="165" t="s">
        <v>28</v>
      </c>
      <c r="C84" s="166"/>
      <c r="D84" s="166"/>
      <c r="E84" s="166"/>
      <c r="F84" s="166"/>
      <c r="G84" s="166"/>
      <c r="H84" s="166"/>
      <c r="I84" s="166"/>
      <c r="J84" s="166"/>
      <c r="K84" s="166"/>
      <c r="L84" s="165" t="s">
        <v>28</v>
      </c>
      <c r="M84" s="166"/>
      <c r="N84" s="166"/>
      <c r="O84" s="166"/>
      <c r="P84" s="166"/>
      <c r="Q84" s="166"/>
      <c r="R84" s="166"/>
      <c r="S84" s="166"/>
    </row>
    <row r="85" spans="2:19" s="164" customFormat="1" ht="15" customHeight="1" x14ac:dyDescent="0.25"/>
    <row r="86" spans="2:19" s="164" customFormat="1" ht="15.75" hidden="1" customHeight="1" x14ac:dyDescent="0.25">
      <c r="B86" s="266"/>
      <c r="C86" s="266"/>
      <c r="D86" s="266"/>
      <c r="E86" s="266"/>
      <c r="F86" s="266"/>
      <c r="G86" s="266"/>
      <c r="H86" s="266"/>
      <c r="I86" s="266"/>
      <c r="J86" s="167"/>
      <c r="K86" s="167"/>
      <c r="L86" s="281"/>
      <c r="M86" s="281"/>
      <c r="N86" s="281"/>
      <c r="O86" s="281"/>
      <c r="P86" s="281"/>
      <c r="Q86" s="281"/>
      <c r="R86" s="281"/>
      <c r="S86" s="281"/>
    </row>
    <row r="87" spans="2:19" s="164" customFormat="1" ht="15.75" hidden="1" customHeight="1" x14ac:dyDescent="0.25">
      <c r="B87" s="266"/>
      <c r="C87" s="266"/>
      <c r="D87" s="266"/>
      <c r="E87" s="266"/>
      <c r="F87" s="266"/>
      <c r="G87" s="266"/>
      <c r="H87" s="266"/>
      <c r="I87" s="266"/>
      <c r="J87" s="167"/>
      <c r="K87" s="167"/>
      <c r="L87" s="281"/>
      <c r="M87" s="281"/>
      <c r="N87" s="281"/>
      <c r="O87" s="281"/>
      <c r="P87" s="281"/>
      <c r="Q87" s="281"/>
      <c r="R87" s="281"/>
      <c r="S87" s="281"/>
    </row>
    <row r="88" spans="2:19" s="164" customFormat="1" ht="13.2" customHeight="1" x14ac:dyDescent="0.25">
      <c r="B88" s="263" t="s">
        <v>774</v>
      </c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</row>
    <row r="89" spans="2:19" s="164" customFormat="1" ht="13.2" customHeight="1" x14ac:dyDescent="0.25">
      <c r="B89" s="263" t="s">
        <v>644</v>
      </c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</row>
    <row r="90" spans="2:19" s="164" customFormat="1" ht="24" customHeight="1" x14ac:dyDescent="0.25">
      <c r="B90" s="263" t="s">
        <v>645</v>
      </c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</row>
    <row r="91" spans="2:19" s="164" customFormat="1" ht="24" customHeight="1" x14ac:dyDescent="0.25">
      <c r="B91" s="263" t="s">
        <v>646</v>
      </c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</row>
    <row r="92" spans="2:19" s="164" customFormat="1" ht="13.2" customHeight="1" x14ac:dyDescent="0.25">
      <c r="B92" s="263" t="s">
        <v>773</v>
      </c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</row>
    <row r="93" spans="2:19" s="164" customFormat="1" ht="13.2" customHeight="1" x14ac:dyDescent="0.25">
      <c r="B93" s="263" t="s">
        <v>772</v>
      </c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</row>
    <row r="94" spans="2:19" s="164" customFormat="1" ht="13.2" customHeight="1" x14ac:dyDescent="0.25">
      <c r="B94" s="263" t="s">
        <v>771</v>
      </c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</row>
    <row r="95" spans="2:19" s="89" customFormat="1" ht="15.75" hidden="1" customHeight="1" x14ac:dyDescent="0.25">
      <c r="B95" s="258"/>
      <c r="C95" s="258"/>
      <c r="D95" s="258"/>
      <c r="E95" s="258"/>
      <c r="F95" s="258"/>
      <c r="G95" s="258"/>
      <c r="H95" s="258"/>
      <c r="I95" s="258"/>
      <c r="L95" s="262"/>
      <c r="M95" s="258"/>
      <c r="N95" s="258"/>
      <c r="O95" s="258"/>
      <c r="P95" s="258"/>
      <c r="Q95" s="258"/>
      <c r="R95" s="258"/>
      <c r="S95" s="258"/>
    </row>
    <row r="96" spans="2:19" s="89" customFormat="1" ht="15.75" hidden="1" customHeight="1" x14ac:dyDescent="0.25">
      <c r="B96" s="258"/>
      <c r="C96" s="258"/>
      <c r="D96" s="258"/>
      <c r="E96" s="258"/>
      <c r="F96" s="258"/>
      <c r="G96" s="258"/>
      <c r="H96" s="258"/>
      <c r="I96" s="258"/>
      <c r="L96" s="262"/>
      <c r="M96" s="258"/>
      <c r="N96" s="258"/>
      <c r="O96" s="258"/>
      <c r="P96" s="258"/>
      <c r="Q96" s="258"/>
      <c r="R96" s="258"/>
      <c r="S96" s="258"/>
    </row>
    <row r="97" spans="2:13" s="89" customFormat="1" ht="15" hidden="1" x14ac:dyDescent="0.3">
      <c r="B97" s="121"/>
      <c r="C97" s="121"/>
      <c r="D97" s="121"/>
      <c r="E97" s="121"/>
      <c r="F97" s="121"/>
      <c r="G97" s="121"/>
      <c r="H97" s="121"/>
      <c r="I97" s="121"/>
      <c r="L97" s="122"/>
      <c r="M97" s="122"/>
    </row>
    <row r="98" spans="2:13" s="89" customFormat="1" ht="15" hidden="1" x14ac:dyDescent="0.3">
      <c r="B98" s="258"/>
      <c r="C98" s="258"/>
      <c r="D98" s="258"/>
      <c r="E98" s="258"/>
      <c r="F98" s="258"/>
      <c r="G98" s="258"/>
      <c r="H98" s="258"/>
      <c r="I98" s="258"/>
      <c r="L98" s="122"/>
      <c r="M98" s="122"/>
    </row>
    <row r="99" spans="2:13" s="89" customFormat="1" ht="15" hidden="1" x14ac:dyDescent="0.3">
      <c r="B99" s="258"/>
      <c r="C99" s="258"/>
      <c r="D99" s="258"/>
      <c r="E99" s="258"/>
      <c r="F99" s="258"/>
      <c r="G99" s="258"/>
      <c r="H99" s="258"/>
      <c r="I99" s="258"/>
      <c r="L99" s="122"/>
      <c r="M99" s="122"/>
    </row>
    <row r="100" spans="2:13" s="89" customFormat="1" ht="15.75" hidden="1" customHeight="1" x14ac:dyDescent="0.3">
      <c r="B100" s="258"/>
      <c r="C100" s="258"/>
      <c r="D100" s="258"/>
      <c r="E100" s="258"/>
      <c r="F100" s="258"/>
      <c r="G100" s="258"/>
      <c r="H100" s="258"/>
      <c r="I100" s="258"/>
      <c r="L100" s="122"/>
      <c r="M100" s="122"/>
    </row>
    <row r="101" spans="2:13" s="89" customFormat="1" hidden="1" x14ac:dyDescent="0.25"/>
    <row r="102" spans="2:13" s="89" customFormat="1" x14ac:dyDescent="0.25"/>
    <row r="103" spans="2:13" s="89" customFormat="1" x14ac:dyDescent="0.25"/>
    <row r="104" spans="2:13" s="89" customFormat="1" x14ac:dyDescent="0.25"/>
    <row r="105" spans="2:13" s="89" customFormat="1" x14ac:dyDescent="0.25"/>
    <row r="106" spans="2:13" s="89" customFormat="1" x14ac:dyDescent="0.25"/>
    <row r="107" spans="2:13" s="89" customFormat="1" x14ac:dyDescent="0.25"/>
    <row r="108" spans="2:13" s="89" customFormat="1" x14ac:dyDescent="0.25"/>
    <row r="109" spans="2:13" s="89" customFormat="1" x14ac:dyDescent="0.25"/>
    <row r="111" spans="2:13" x14ac:dyDescent="0.25">
      <c r="D111" s="62"/>
      <c r="E111" s="62"/>
      <c r="F111" s="62"/>
      <c r="G111" s="62"/>
      <c r="H111" s="62"/>
      <c r="I111" s="62"/>
    </row>
    <row r="112" spans="2:13" x14ac:dyDescent="0.25">
      <c r="D112" s="62"/>
      <c r="E112" s="62"/>
      <c r="F112" s="62"/>
      <c r="G112" s="62"/>
      <c r="H112" s="62"/>
      <c r="I112" s="62"/>
    </row>
    <row r="113" spans="4:9" x14ac:dyDescent="0.25">
      <c r="D113" s="62"/>
      <c r="E113" s="62"/>
      <c r="F113" s="62"/>
      <c r="G113" s="62"/>
      <c r="H113" s="62"/>
      <c r="I113" s="62"/>
    </row>
    <row r="114" spans="4:9" x14ac:dyDescent="0.25">
      <c r="D114" s="62"/>
      <c r="E114" s="62"/>
      <c r="F114" s="62"/>
      <c r="G114" s="62"/>
      <c r="H114" s="62"/>
      <c r="I114" s="62"/>
    </row>
    <row r="115" spans="4:9" x14ac:dyDescent="0.25">
      <c r="D115" s="62"/>
      <c r="E115" s="62"/>
      <c r="F115" s="62"/>
      <c r="G115" s="62"/>
      <c r="H115" s="62"/>
      <c r="I115" s="62"/>
    </row>
    <row r="116" spans="4:9" x14ac:dyDescent="0.25">
      <c r="D116" s="62"/>
      <c r="E116" s="62"/>
      <c r="F116" s="62"/>
      <c r="G116" s="62"/>
      <c r="H116" s="62"/>
      <c r="I116" s="62"/>
    </row>
    <row r="117" spans="4:9" x14ac:dyDescent="0.25">
      <c r="D117" s="62"/>
      <c r="E117" s="62"/>
      <c r="F117" s="62"/>
      <c r="G117" s="62"/>
      <c r="H117" s="62"/>
      <c r="I117" s="62"/>
    </row>
    <row r="118" spans="4:9" x14ac:dyDescent="0.25">
      <c r="D118" s="62"/>
      <c r="E118" s="62"/>
      <c r="F118" s="62"/>
      <c r="G118" s="62"/>
      <c r="H118" s="62"/>
      <c r="I118" s="62"/>
    </row>
    <row r="119" spans="4:9" x14ac:dyDescent="0.25">
      <c r="D119" s="62"/>
      <c r="E119" s="62"/>
      <c r="F119" s="62"/>
      <c r="G119" s="62"/>
      <c r="H119" s="62"/>
      <c r="I119" s="62"/>
    </row>
    <row r="120" spans="4:9" x14ac:dyDescent="0.25">
      <c r="D120" s="62"/>
      <c r="E120" s="62"/>
      <c r="F120" s="62"/>
      <c r="G120" s="62"/>
      <c r="H120" s="62"/>
      <c r="I120" s="62"/>
    </row>
  </sheetData>
  <mergeCells count="77">
    <mergeCell ref="T17:U17"/>
    <mergeCell ref="T18:U18"/>
    <mergeCell ref="T79:U79"/>
    <mergeCell ref="T80:U80"/>
    <mergeCell ref="J18:K18"/>
    <mergeCell ref="H18:I18"/>
    <mergeCell ref="B79:C79"/>
    <mergeCell ref="D79:E79"/>
    <mergeCell ref="F79:G79"/>
    <mergeCell ref="B17:B19"/>
    <mergeCell ref="C17:C19"/>
    <mergeCell ref="D18:E18"/>
    <mergeCell ref="F18:G18"/>
    <mergeCell ref="F17:G17"/>
    <mergeCell ref="D17:E17"/>
    <mergeCell ref="B78:C78"/>
    <mergeCell ref="L86:S86"/>
    <mergeCell ref="L87:S87"/>
    <mergeCell ref="N18:O18"/>
    <mergeCell ref="L80:M80"/>
    <mergeCell ref="R18:S18"/>
    <mergeCell ref="P18:Q18"/>
    <mergeCell ref="L17:L19"/>
    <mergeCell ref="M17:M19"/>
    <mergeCell ref="L5:S5"/>
    <mergeCell ref="L6:S6"/>
    <mergeCell ref="L7:S7"/>
    <mergeCell ref="L8:S8"/>
    <mergeCell ref="L9:S9"/>
    <mergeCell ref="B6:K6"/>
    <mergeCell ref="N17:O17"/>
    <mergeCell ref="J17:K17"/>
    <mergeCell ref="H17:I17"/>
    <mergeCell ref="B9:K9"/>
    <mergeCell ref="B8:K8"/>
    <mergeCell ref="B7:K7"/>
    <mergeCell ref="B14:S14"/>
    <mergeCell ref="B15:S15"/>
    <mergeCell ref="B16:S16"/>
    <mergeCell ref="E11:O11"/>
    <mergeCell ref="E12:O12"/>
    <mergeCell ref="E13:O13"/>
    <mergeCell ref="R17:S17"/>
    <mergeCell ref="P17:Q17"/>
    <mergeCell ref="E10:O10"/>
    <mergeCell ref="B100:I100"/>
    <mergeCell ref="J79:K79"/>
    <mergeCell ref="J80:K80"/>
    <mergeCell ref="B80:C80"/>
    <mergeCell ref="B96:I96"/>
    <mergeCell ref="B95:I95"/>
    <mergeCell ref="H79:I79"/>
    <mergeCell ref="B86:I86"/>
    <mergeCell ref="B88:S88"/>
    <mergeCell ref="B89:S89"/>
    <mergeCell ref="B90:S90"/>
    <mergeCell ref="B91:S91"/>
    <mergeCell ref="P79:Q79"/>
    <mergeCell ref="P80:Q80"/>
    <mergeCell ref="H80:I80"/>
    <mergeCell ref="L95:S95"/>
    <mergeCell ref="B99:I99"/>
    <mergeCell ref="B98:I98"/>
    <mergeCell ref="D78:K78"/>
    <mergeCell ref="L78:M78"/>
    <mergeCell ref="L96:S96"/>
    <mergeCell ref="B92:S92"/>
    <mergeCell ref="B93:S93"/>
    <mergeCell ref="B94:S94"/>
    <mergeCell ref="R79:S79"/>
    <mergeCell ref="R80:S80"/>
    <mergeCell ref="N79:O79"/>
    <mergeCell ref="N80:O80"/>
    <mergeCell ref="L79:M79"/>
    <mergeCell ref="B87:I87"/>
    <mergeCell ref="D80:E80"/>
    <mergeCell ref="F80:G80"/>
  </mergeCells>
  <hyperlinks>
    <hyperlink ref="B14" r:id="rId1" xr:uid="{00000000-0004-0000-0100-000000000000}"/>
  </hyperlinks>
  <pageMargins left="0.51181102362204722" right="0.59055118110236227" top="0.19685039370078741" bottom="7.874015748031496E-2" header="0" footer="0"/>
  <pageSetup paperSize="9" scale="44" orientation="landscape" r:id="rId2"/>
  <colBreaks count="1" manualBreakCount="1">
    <brk id="13" min="1" max="8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showGridLines="0" zoomScale="80" zoomScaleNormal="80" zoomScaleSheetLayoutView="80" workbookViewId="0">
      <pane xSplit="3" ySplit="10" topLeftCell="D11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x14ac:dyDescent="0.25"/>
  <cols>
    <col min="1" max="1" width="8.6640625" style="1" hidden="1" customWidth="1"/>
    <col min="2" max="2" width="39.33203125" style="1" customWidth="1"/>
    <col min="3" max="3" width="14" style="1" customWidth="1"/>
    <col min="4" max="5" width="31.5546875" style="1" customWidth="1"/>
    <col min="6" max="6" width="30" style="1" bestFit="1" customWidth="1"/>
    <col min="7" max="7" width="29.109375" style="1" customWidth="1"/>
    <col min="8" max="12" width="28.6640625" style="1" customWidth="1"/>
    <col min="13" max="16384" width="9.109375" style="1"/>
  </cols>
  <sheetData>
    <row r="1" spans="2:12" ht="17.399999999999999" hidden="1" x14ac:dyDescent="0.3">
      <c r="B1" s="271" t="s">
        <v>23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2:12" ht="17.399999999999999" hidden="1" x14ac:dyDescent="0.3">
      <c r="B2" s="271" t="s">
        <v>24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2:12" ht="18.75" hidden="1" customHeight="1" x14ac:dyDescent="0.25">
      <c r="B3" s="275" t="s">
        <v>35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2:12" ht="18.75" hidden="1" customHeight="1" x14ac:dyDescent="0.25">
      <c r="B4" s="275" t="s">
        <v>36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2:12" ht="18.75" hidden="1" customHeight="1" x14ac:dyDescent="0.25">
      <c r="B5" s="276" t="s">
        <v>27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2:12" ht="18" thickBot="1" x14ac:dyDescent="0.3">
      <c r="B6" s="277" t="str">
        <f>Свиньи!B15</f>
        <v>Цены реализации, действующие с 01.09.2023 по 30.09.2023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</row>
    <row r="7" spans="2:12" ht="72.75" customHeight="1" x14ac:dyDescent="0.25">
      <c r="B7" s="278" t="s">
        <v>433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</row>
    <row r="8" spans="2:12" ht="72.75" customHeight="1" x14ac:dyDescent="0.25">
      <c r="B8" s="295" t="s">
        <v>0</v>
      </c>
      <c r="C8" s="289" t="s">
        <v>1</v>
      </c>
      <c r="D8" s="141" t="s">
        <v>172</v>
      </c>
      <c r="E8" s="141" t="s">
        <v>431</v>
      </c>
      <c r="F8" s="141" t="s">
        <v>432</v>
      </c>
      <c r="G8" s="141" t="s">
        <v>173</v>
      </c>
      <c r="H8" s="141" t="s">
        <v>274</v>
      </c>
      <c r="I8" s="141" t="s">
        <v>275</v>
      </c>
      <c r="J8" s="141" t="s">
        <v>276</v>
      </c>
      <c r="K8" s="141" t="s">
        <v>277</v>
      </c>
      <c r="L8" s="140" t="s">
        <v>278</v>
      </c>
    </row>
    <row r="9" spans="2:12" ht="63.75" customHeight="1" x14ac:dyDescent="0.25">
      <c r="B9" s="296"/>
      <c r="C9" s="291"/>
      <c r="D9" s="27" t="s">
        <v>529</v>
      </c>
      <c r="E9" s="27" t="s">
        <v>530</v>
      </c>
      <c r="F9" s="27" t="s">
        <v>531</v>
      </c>
      <c r="G9" s="27" t="s">
        <v>532</v>
      </c>
      <c r="H9" s="27" t="s">
        <v>533</v>
      </c>
      <c r="I9" s="27" t="s">
        <v>534</v>
      </c>
      <c r="J9" s="27" t="s">
        <v>535</v>
      </c>
      <c r="K9" s="27" t="s">
        <v>536</v>
      </c>
      <c r="L9" s="27" t="s">
        <v>537</v>
      </c>
    </row>
    <row r="10" spans="2:12" ht="19.5" hidden="1" customHeight="1" x14ac:dyDescent="0.25">
      <c r="B10" s="155" t="s">
        <v>351</v>
      </c>
      <c r="C10" s="84"/>
      <c r="D10" s="117">
        <v>10562</v>
      </c>
      <c r="E10" s="117">
        <v>10564</v>
      </c>
      <c r="F10" s="117">
        <v>10565</v>
      </c>
      <c r="G10" s="117">
        <v>10563</v>
      </c>
      <c r="H10" s="117">
        <v>10566</v>
      </c>
      <c r="I10" s="117">
        <v>10567</v>
      </c>
      <c r="J10" s="117">
        <v>10568</v>
      </c>
      <c r="K10" s="117">
        <v>10569</v>
      </c>
      <c r="L10" s="117">
        <v>10570</v>
      </c>
    </row>
    <row r="11" spans="2:12" ht="19.5" customHeight="1" x14ac:dyDescent="0.25">
      <c r="B11" s="156" t="s">
        <v>9</v>
      </c>
      <c r="C11" s="39" t="s">
        <v>14</v>
      </c>
      <c r="D11" s="63">
        <v>990</v>
      </c>
      <c r="E11" s="63">
        <v>1100</v>
      </c>
      <c r="F11" s="63">
        <v>770</v>
      </c>
      <c r="G11" s="63">
        <v>990</v>
      </c>
      <c r="H11" s="63">
        <v>2000</v>
      </c>
      <c r="I11" s="63">
        <v>2000</v>
      </c>
      <c r="J11" s="63">
        <v>2000</v>
      </c>
      <c r="K11" s="63">
        <v>600</v>
      </c>
      <c r="L11" s="63">
        <v>600</v>
      </c>
    </row>
    <row r="12" spans="2:12" ht="19.5" customHeight="1" x14ac:dyDescent="0.25">
      <c r="B12" s="156" t="s">
        <v>55</v>
      </c>
      <c r="C12" s="39" t="s">
        <v>14</v>
      </c>
      <c r="D12" s="63">
        <v>180</v>
      </c>
      <c r="E12" s="63">
        <v>180</v>
      </c>
      <c r="F12" s="63">
        <v>160</v>
      </c>
      <c r="G12" s="63">
        <v>180</v>
      </c>
      <c r="H12" s="63">
        <v>200</v>
      </c>
      <c r="I12" s="63">
        <v>200</v>
      </c>
      <c r="J12" s="63">
        <v>200</v>
      </c>
      <c r="K12" s="63">
        <v>160</v>
      </c>
      <c r="L12" s="63">
        <v>160</v>
      </c>
    </row>
    <row r="13" spans="2:12" ht="19.5" customHeight="1" x14ac:dyDescent="0.25">
      <c r="B13" s="156" t="s">
        <v>81</v>
      </c>
      <c r="C13" s="39" t="s">
        <v>15</v>
      </c>
      <c r="D13" s="63">
        <v>7000</v>
      </c>
      <c r="E13" s="63">
        <v>11000</v>
      </c>
      <c r="F13" s="63">
        <v>3300</v>
      </c>
      <c r="G13" s="63">
        <v>7000</v>
      </c>
      <c r="H13" s="63">
        <v>4000</v>
      </c>
      <c r="I13" s="63">
        <v>4000</v>
      </c>
      <c r="J13" s="63">
        <v>4000</v>
      </c>
      <c r="K13" s="63">
        <v>3300</v>
      </c>
      <c r="L13" s="63">
        <v>3300</v>
      </c>
    </row>
    <row r="14" spans="2:12" ht="19.5" customHeight="1" x14ac:dyDescent="0.25">
      <c r="B14" s="156" t="s">
        <v>135</v>
      </c>
      <c r="C14" s="39" t="s">
        <v>15</v>
      </c>
      <c r="D14" s="63">
        <v>440.00000000000006</v>
      </c>
      <c r="E14" s="63">
        <v>440.00000000000006</v>
      </c>
      <c r="F14" s="63">
        <v>330</v>
      </c>
      <c r="G14" s="63">
        <v>440.00000000000006</v>
      </c>
      <c r="H14" s="63">
        <v>300</v>
      </c>
      <c r="I14" s="63">
        <v>300</v>
      </c>
      <c r="J14" s="63">
        <v>300</v>
      </c>
      <c r="K14" s="63">
        <v>300</v>
      </c>
      <c r="L14" s="63">
        <v>300</v>
      </c>
    </row>
    <row r="15" spans="2:12" ht="19.5" customHeight="1" x14ac:dyDescent="0.25">
      <c r="B15" s="156" t="s">
        <v>82</v>
      </c>
      <c r="C15" s="39" t="s">
        <v>15</v>
      </c>
      <c r="D15" s="63">
        <v>220.00000000000003</v>
      </c>
      <c r="E15" s="63">
        <v>220.00000000000003</v>
      </c>
      <c r="F15" s="63">
        <v>220.00000000000003</v>
      </c>
      <c r="G15" s="63">
        <v>220.00000000000003</v>
      </c>
      <c r="H15" s="63">
        <v>300</v>
      </c>
      <c r="I15" s="63">
        <v>300</v>
      </c>
      <c r="J15" s="63">
        <v>250</v>
      </c>
      <c r="K15" s="63">
        <v>220</v>
      </c>
      <c r="L15" s="63">
        <v>220</v>
      </c>
    </row>
    <row r="16" spans="2:12" ht="19.5" customHeight="1" x14ac:dyDescent="0.25">
      <c r="B16" s="156" t="s">
        <v>83</v>
      </c>
      <c r="C16" s="39" t="s">
        <v>15</v>
      </c>
      <c r="D16" s="63">
        <v>990</v>
      </c>
      <c r="E16" s="63">
        <v>990</v>
      </c>
      <c r="F16" s="63">
        <v>550</v>
      </c>
      <c r="G16" s="63">
        <v>990</v>
      </c>
      <c r="H16" s="63">
        <v>600</v>
      </c>
      <c r="I16" s="63">
        <v>600</v>
      </c>
      <c r="J16" s="63">
        <v>600</v>
      </c>
      <c r="K16" s="63">
        <v>500</v>
      </c>
      <c r="L16" s="63">
        <v>500</v>
      </c>
    </row>
    <row r="17" spans="1:12" ht="19.5" customHeight="1" x14ac:dyDescent="0.25">
      <c r="B17" s="157" t="s">
        <v>43</v>
      </c>
      <c r="C17" s="39" t="s">
        <v>15</v>
      </c>
      <c r="D17" s="63">
        <v>3300</v>
      </c>
      <c r="E17" s="63">
        <v>3300</v>
      </c>
      <c r="F17" s="63">
        <v>2000</v>
      </c>
      <c r="G17" s="63">
        <v>3300</v>
      </c>
      <c r="H17" s="63">
        <v>3000</v>
      </c>
      <c r="I17" s="63">
        <v>3000</v>
      </c>
      <c r="J17" s="63">
        <v>3000</v>
      </c>
      <c r="K17" s="63">
        <v>2000</v>
      </c>
      <c r="L17" s="63">
        <v>2000</v>
      </c>
    </row>
    <row r="18" spans="1:12" ht="19.5" customHeight="1" x14ac:dyDescent="0.25">
      <c r="B18" s="157" t="s">
        <v>31</v>
      </c>
      <c r="C18" s="39" t="s">
        <v>15</v>
      </c>
      <c r="D18" s="63">
        <v>40000</v>
      </c>
      <c r="E18" s="63">
        <v>40000</v>
      </c>
      <c r="F18" s="63">
        <v>20000</v>
      </c>
      <c r="G18" s="63">
        <v>40000</v>
      </c>
      <c r="H18" s="63">
        <v>50000</v>
      </c>
      <c r="I18" s="63">
        <v>50000</v>
      </c>
      <c r="J18" s="63">
        <v>50000</v>
      </c>
      <c r="K18" s="63">
        <v>20000</v>
      </c>
      <c r="L18" s="63">
        <v>20000</v>
      </c>
    </row>
    <row r="19" spans="1:12" ht="19.5" customHeight="1" x14ac:dyDescent="0.25">
      <c r="B19" s="157" t="s">
        <v>136</v>
      </c>
      <c r="C19" s="39" t="s">
        <v>15</v>
      </c>
      <c r="D19" s="63">
        <v>4400</v>
      </c>
      <c r="E19" s="63">
        <v>4400</v>
      </c>
      <c r="F19" s="63">
        <v>2500</v>
      </c>
      <c r="G19" s="63">
        <v>4400</v>
      </c>
      <c r="H19" s="63">
        <v>4000</v>
      </c>
      <c r="I19" s="63">
        <v>4000</v>
      </c>
      <c r="J19" s="63">
        <v>4000</v>
      </c>
      <c r="K19" s="63">
        <v>2500</v>
      </c>
      <c r="L19" s="63">
        <v>2500</v>
      </c>
    </row>
    <row r="20" spans="1:12" ht="19.5" customHeight="1" x14ac:dyDescent="0.25">
      <c r="B20" s="156" t="s">
        <v>61</v>
      </c>
      <c r="C20" s="39" t="s">
        <v>15</v>
      </c>
      <c r="D20" s="63">
        <v>330</v>
      </c>
      <c r="E20" s="63">
        <v>330</v>
      </c>
      <c r="F20" s="63">
        <v>220</v>
      </c>
      <c r="G20" s="63">
        <v>330</v>
      </c>
      <c r="H20" s="63">
        <v>400</v>
      </c>
      <c r="I20" s="63">
        <v>400</v>
      </c>
      <c r="J20" s="63">
        <v>400</v>
      </c>
      <c r="K20" s="63">
        <v>220</v>
      </c>
      <c r="L20" s="63">
        <v>220</v>
      </c>
    </row>
    <row r="21" spans="1:12" ht="19.5" customHeight="1" x14ac:dyDescent="0.25">
      <c r="A21" s="1" t="s">
        <v>331</v>
      </c>
      <c r="B21" s="156" t="s">
        <v>16</v>
      </c>
      <c r="C21" s="39" t="s">
        <v>15</v>
      </c>
      <c r="D21" s="61">
        <v>3.74</v>
      </c>
      <c r="E21" s="61">
        <v>3.74</v>
      </c>
      <c r="F21" s="61">
        <v>2.5</v>
      </c>
      <c r="G21" s="61">
        <v>3.74</v>
      </c>
      <c r="H21" s="59">
        <v>4</v>
      </c>
      <c r="I21" s="59">
        <v>4</v>
      </c>
      <c r="J21" s="59">
        <v>4</v>
      </c>
      <c r="K21" s="59">
        <v>2.5</v>
      </c>
      <c r="L21" s="59">
        <v>2.5</v>
      </c>
    </row>
    <row r="22" spans="1:12" ht="19.5" customHeight="1" x14ac:dyDescent="0.25">
      <c r="B22" s="156" t="s">
        <v>84</v>
      </c>
      <c r="C22" s="39" t="s">
        <v>15</v>
      </c>
      <c r="D22" s="63">
        <v>100</v>
      </c>
      <c r="E22" s="63">
        <v>100</v>
      </c>
      <c r="F22" s="63">
        <v>60</v>
      </c>
      <c r="G22" s="63">
        <v>100</v>
      </c>
      <c r="H22" s="63">
        <v>70</v>
      </c>
      <c r="I22" s="63">
        <v>70</v>
      </c>
      <c r="J22" s="63">
        <v>70</v>
      </c>
      <c r="K22" s="63">
        <v>60</v>
      </c>
      <c r="L22" s="63">
        <v>60</v>
      </c>
    </row>
    <row r="23" spans="1:12" ht="19.5" customHeight="1" x14ac:dyDescent="0.25">
      <c r="B23" s="156" t="s">
        <v>85</v>
      </c>
      <c r="C23" s="39" t="s">
        <v>15</v>
      </c>
      <c r="D23" s="60" t="s">
        <v>20</v>
      </c>
      <c r="E23" s="63">
        <v>8800</v>
      </c>
      <c r="F23" s="60" t="s">
        <v>20</v>
      </c>
      <c r="G23" s="60" t="s">
        <v>20</v>
      </c>
      <c r="H23" s="57">
        <v>4300</v>
      </c>
      <c r="I23" s="58">
        <v>4300</v>
      </c>
      <c r="J23" s="63">
        <v>4300</v>
      </c>
      <c r="K23" s="60" t="s">
        <v>20</v>
      </c>
      <c r="L23" s="63" t="s">
        <v>20</v>
      </c>
    </row>
    <row r="24" spans="1:12" ht="19.5" customHeight="1" x14ac:dyDescent="0.25">
      <c r="B24" s="156" t="s">
        <v>137</v>
      </c>
      <c r="C24" s="39" t="s">
        <v>15</v>
      </c>
      <c r="D24" s="63">
        <v>5</v>
      </c>
      <c r="E24" s="63">
        <v>5</v>
      </c>
      <c r="F24" s="60" t="s">
        <v>20</v>
      </c>
      <c r="G24" s="63">
        <v>5</v>
      </c>
      <c r="H24" s="63">
        <v>10</v>
      </c>
      <c r="I24" s="63">
        <v>10</v>
      </c>
      <c r="J24" s="63">
        <v>10</v>
      </c>
      <c r="K24" s="63" t="s">
        <v>20</v>
      </c>
      <c r="L24" s="63" t="s">
        <v>20</v>
      </c>
    </row>
    <row r="25" spans="1:12" ht="19.5" customHeight="1" x14ac:dyDescent="0.25">
      <c r="B25" s="156" t="s">
        <v>65</v>
      </c>
      <c r="C25" s="39" t="s">
        <v>15</v>
      </c>
      <c r="D25" s="63">
        <v>10000</v>
      </c>
      <c r="E25" s="63">
        <v>10000</v>
      </c>
      <c r="F25" s="63">
        <v>8000</v>
      </c>
      <c r="G25" s="63">
        <v>10000</v>
      </c>
      <c r="H25" s="63">
        <v>20000</v>
      </c>
      <c r="I25" s="63">
        <v>10000</v>
      </c>
      <c r="J25" s="63">
        <v>8000</v>
      </c>
      <c r="K25" s="63">
        <v>6500</v>
      </c>
      <c r="L25" s="63">
        <v>6500</v>
      </c>
    </row>
    <row r="26" spans="1:12" ht="19.5" customHeight="1" x14ac:dyDescent="0.25">
      <c r="B26" s="156" t="s">
        <v>66</v>
      </c>
      <c r="C26" s="39" t="s">
        <v>15</v>
      </c>
      <c r="D26" s="63">
        <v>1500</v>
      </c>
      <c r="E26" s="63">
        <v>1500</v>
      </c>
      <c r="F26" s="63">
        <v>1200</v>
      </c>
      <c r="G26" s="63">
        <v>1500</v>
      </c>
      <c r="H26" s="63">
        <v>17500</v>
      </c>
      <c r="I26" s="63">
        <v>17500</v>
      </c>
      <c r="J26" s="63">
        <v>17500</v>
      </c>
      <c r="K26" s="63">
        <v>1200</v>
      </c>
      <c r="L26" s="63">
        <v>1200</v>
      </c>
    </row>
    <row r="27" spans="1:12" ht="19.5" customHeight="1" x14ac:dyDescent="0.25">
      <c r="B27" s="156" t="s">
        <v>67</v>
      </c>
      <c r="C27" s="39" t="s">
        <v>15</v>
      </c>
      <c r="D27" s="63">
        <v>12500</v>
      </c>
      <c r="E27" s="63">
        <v>12500</v>
      </c>
      <c r="F27" s="63">
        <v>10000</v>
      </c>
      <c r="G27" s="63">
        <v>12500</v>
      </c>
      <c r="H27" s="63">
        <v>13500</v>
      </c>
      <c r="I27" s="63">
        <v>12500</v>
      </c>
      <c r="J27" s="63">
        <v>17000</v>
      </c>
      <c r="K27" s="63">
        <v>7000</v>
      </c>
      <c r="L27" s="63">
        <v>7000</v>
      </c>
    </row>
    <row r="28" spans="1:12" ht="19.5" customHeight="1" x14ac:dyDescent="0.25">
      <c r="B28" s="156" t="s">
        <v>68</v>
      </c>
      <c r="C28" s="39" t="s">
        <v>15</v>
      </c>
      <c r="D28" s="63">
        <v>3500</v>
      </c>
      <c r="E28" s="63">
        <v>3500</v>
      </c>
      <c r="F28" s="63">
        <v>2000</v>
      </c>
      <c r="G28" s="63">
        <v>3500</v>
      </c>
      <c r="H28" s="63">
        <v>4000</v>
      </c>
      <c r="I28" s="63">
        <v>3500</v>
      </c>
      <c r="J28" s="63">
        <v>2000</v>
      </c>
      <c r="K28" s="63">
        <v>1600</v>
      </c>
      <c r="L28" s="63">
        <v>1600</v>
      </c>
    </row>
    <row r="29" spans="1:12" ht="19.5" customHeight="1" x14ac:dyDescent="0.25">
      <c r="B29" s="156" t="s">
        <v>10</v>
      </c>
      <c r="C29" s="39" t="s">
        <v>15</v>
      </c>
      <c r="D29" s="63">
        <v>150</v>
      </c>
      <c r="E29" s="63">
        <v>150</v>
      </c>
      <c r="F29" s="63">
        <v>100</v>
      </c>
      <c r="G29" s="63">
        <v>150</v>
      </c>
      <c r="H29" s="63">
        <v>100</v>
      </c>
      <c r="I29" s="63">
        <v>100</v>
      </c>
      <c r="J29" s="63">
        <v>100</v>
      </c>
      <c r="K29" s="63">
        <v>100</v>
      </c>
      <c r="L29" s="63">
        <v>100</v>
      </c>
    </row>
    <row r="30" spans="1:12" ht="19.5" customHeight="1" x14ac:dyDescent="0.25">
      <c r="B30" s="156" t="s">
        <v>11</v>
      </c>
      <c r="C30" s="39" t="s">
        <v>15</v>
      </c>
      <c r="D30" s="63">
        <v>35</v>
      </c>
      <c r="E30" s="63">
        <v>65</v>
      </c>
      <c r="F30" s="63">
        <v>40</v>
      </c>
      <c r="G30" s="63">
        <v>35</v>
      </c>
      <c r="H30" s="63">
        <v>50</v>
      </c>
      <c r="I30" s="63">
        <v>50</v>
      </c>
      <c r="J30" s="63">
        <v>50</v>
      </c>
      <c r="K30" s="63">
        <v>40</v>
      </c>
      <c r="L30" s="63">
        <v>35</v>
      </c>
    </row>
    <row r="31" spans="1:12" ht="19.5" customHeight="1" x14ac:dyDescent="0.25">
      <c r="B31" s="156" t="s">
        <v>12</v>
      </c>
      <c r="C31" s="39" t="s">
        <v>15</v>
      </c>
      <c r="D31" s="63">
        <v>30</v>
      </c>
      <c r="E31" s="63">
        <v>30</v>
      </c>
      <c r="F31" s="63">
        <v>30</v>
      </c>
      <c r="G31" s="63">
        <v>30</v>
      </c>
      <c r="H31" s="63">
        <v>30</v>
      </c>
      <c r="I31" s="63">
        <v>30</v>
      </c>
      <c r="J31" s="63">
        <v>30</v>
      </c>
      <c r="K31" s="63">
        <v>30</v>
      </c>
      <c r="L31" s="63">
        <v>30</v>
      </c>
    </row>
    <row r="32" spans="1:12" hidden="1" x14ac:dyDescent="0.25">
      <c r="B32" s="294" t="s">
        <v>34</v>
      </c>
      <c r="C32" s="261"/>
      <c r="D32" s="297" t="s">
        <v>41</v>
      </c>
      <c r="E32" s="259"/>
      <c r="F32" s="259"/>
      <c r="G32" s="259"/>
      <c r="H32" s="259"/>
      <c r="I32" s="259"/>
      <c r="J32" s="259"/>
      <c r="K32" s="259"/>
      <c r="L32" s="298"/>
    </row>
    <row r="33" spans="2:21" s="37" customFormat="1" ht="21" hidden="1" outlineLevel="1" x14ac:dyDescent="0.3">
      <c r="B33" s="269" t="s">
        <v>51</v>
      </c>
      <c r="C33" s="270"/>
      <c r="D33" s="184">
        <f>свод!H19</f>
        <v>1031.8261932353751</v>
      </c>
      <c r="E33" s="184">
        <f>свод!H20</f>
        <v>1224.1132991268025</v>
      </c>
      <c r="F33" s="184">
        <f>свод!H21</f>
        <v>714.40420193244267</v>
      </c>
      <c r="G33" s="184">
        <f>свод!H22</f>
        <v>1031.8261932353751</v>
      </c>
      <c r="H33" s="184">
        <f>свод!H23</f>
        <v>1295.4990823084877</v>
      </c>
      <c r="I33" s="184">
        <f>свод!H24</f>
        <v>1266.3438339956658</v>
      </c>
      <c r="J33" s="184">
        <f>свод!H25</f>
        <v>1279.2305976145319</v>
      </c>
      <c r="K33" s="184">
        <f>свод!H26</f>
        <v>675.46815138379816</v>
      </c>
      <c r="L33" s="184">
        <f>свод!H27</f>
        <v>674.94297308492901</v>
      </c>
    </row>
    <row r="34" spans="2:21" s="37" customFormat="1" ht="48.75" customHeight="1" collapsed="1" x14ac:dyDescent="0.3">
      <c r="B34" s="269" t="s">
        <v>288</v>
      </c>
      <c r="C34" s="270"/>
      <c r="D34" s="184">
        <f>D33*свод!$L$1</f>
        <v>2682.7481024119752</v>
      </c>
      <c r="E34" s="184">
        <f>E33*свод!$L$1</f>
        <v>3182.6945777296869</v>
      </c>
      <c r="F34" s="184">
        <f>F33*свод!$L$1</f>
        <v>1857.4509250243509</v>
      </c>
      <c r="G34" s="184">
        <f>G33*свод!$L$1</f>
        <v>2682.7481024119752</v>
      </c>
      <c r="H34" s="184">
        <f>H33*свод!$L$1</f>
        <v>3368.2976140020683</v>
      </c>
      <c r="I34" s="184">
        <f>I33*свод!$L$1</f>
        <v>3292.4939683887314</v>
      </c>
      <c r="J34" s="184">
        <f>J33*свод!$L$1</f>
        <v>3325.9995537977829</v>
      </c>
      <c r="K34" s="184">
        <f>K33*свод!$L$1</f>
        <v>1756.2171935978752</v>
      </c>
      <c r="L34" s="184">
        <f>L33*свод!$L$1</f>
        <v>1754.8517300208155</v>
      </c>
    </row>
    <row r="35" spans="2:21" ht="15" x14ac:dyDescent="0.25">
      <c r="B35" s="10" t="s">
        <v>32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2:21" ht="15" x14ac:dyDescent="0.25">
      <c r="B36" s="10" t="s">
        <v>33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2:21" ht="15" x14ac:dyDescent="0.25">
      <c r="B37" s="10" t="s">
        <v>28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2:21" ht="15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2:21" ht="15" x14ac:dyDescent="0.25"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</row>
    <row r="40" spans="2:21" ht="15.75" customHeight="1" x14ac:dyDescent="0.25"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</row>
    <row r="41" spans="2:21" ht="15.75" customHeight="1" x14ac:dyDescent="0.25"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</row>
    <row r="43" spans="2:21" ht="15.75" customHeight="1" x14ac:dyDescent="0.25"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</row>
    <row r="44" spans="2:21" ht="15.75" customHeight="1" x14ac:dyDescent="0.25"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</row>
    <row r="45" spans="2:21" ht="15.75" customHeight="1" x14ac:dyDescent="0.25"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</row>
  </sheetData>
  <mergeCells count="19">
    <mergeCell ref="B1:L1"/>
    <mergeCell ref="B2:L2"/>
    <mergeCell ref="B3:L3"/>
    <mergeCell ref="B4:L4"/>
    <mergeCell ref="B5:L5"/>
    <mergeCell ref="B6:L6"/>
    <mergeCell ref="B32:C32"/>
    <mergeCell ref="B8:B9"/>
    <mergeCell ref="C8:C9"/>
    <mergeCell ref="B7:L7"/>
    <mergeCell ref="D32:L32"/>
    <mergeCell ref="B41:U41"/>
    <mergeCell ref="B43:U43"/>
    <mergeCell ref="B44:U44"/>
    <mergeCell ref="B45:U45"/>
    <mergeCell ref="B33:C33"/>
    <mergeCell ref="B34:C34"/>
    <mergeCell ref="B39:U39"/>
    <mergeCell ref="B40:U40"/>
  </mergeCells>
  <hyperlinks>
    <hyperlink ref="B5" r:id="rId1" xr:uid="{00000000-0004-0000-0200-000000000000}"/>
  </hyperlinks>
  <printOptions horizontalCentered="1" verticalCentered="1"/>
  <pageMargins left="0" right="0" top="0.19685039370078741" bottom="0.19685039370078741" header="0" footer="0"/>
  <pageSetup paperSize="9" scale="4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85"/>
  <sheetViews>
    <sheetView showGridLines="0" zoomScale="80" zoomScaleNormal="80" zoomScaleSheetLayoutView="90" workbookViewId="0">
      <pane xSplit="3" ySplit="16" topLeftCell="D17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x14ac:dyDescent="0.25"/>
  <cols>
    <col min="1" max="1" width="8.88671875" style="1" customWidth="1"/>
    <col min="2" max="2" width="43.5546875" style="1" customWidth="1"/>
    <col min="3" max="3" width="13.88671875" style="1" customWidth="1"/>
    <col min="4" max="4" width="11.88671875" style="1" customWidth="1"/>
    <col min="5" max="5" width="18.6640625" style="1" customWidth="1"/>
    <col min="6" max="6" width="11.33203125" style="1" bestFit="1" customWidth="1"/>
    <col min="7" max="7" width="15.33203125" style="1" customWidth="1"/>
    <col min="8" max="8" width="10.44140625" style="1" customWidth="1"/>
    <col min="9" max="9" width="23.6640625" style="1" customWidth="1"/>
    <col min="10" max="10" width="11" style="1" bestFit="1" customWidth="1"/>
    <col min="11" max="11" width="21.88671875" style="1" customWidth="1"/>
    <col min="12" max="12" width="11" style="1" bestFit="1" customWidth="1"/>
    <col min="13" max="13" width="14" style="1" bestFit="1" customWidth="1"/>
    <col min="14" max="14" width="11" style="1" bestFit="1" customWidth="1"/>
    <col min="15" max="15" width="15.33203125" style="1" bestFit="1" customWidth="1"/>
    <col min="16" max="16" width="11" style="1" bestFit="1" customWidth="1"/>
    <col min="17" max="17" width="20.33203125" style="1" customWidth="1"/>
    <col min="18" max="16384" width="9.109375" style="1"/>
  </cols>
  <sheetData>
    <row r="1" spans="2:17" hidden="1" x14ac:dyDescent="0.25"/>
    <row r="2" spans="2:17" hidden="1" x14ac:dyDescent="0.25"/>
    <row r="3" spans="2:17" hidden="1" x14ac:dyDescent="0.25"/>
    <row r="4" spans="2:17" hidden="1" x14ac:dyDescent="0.25"/>
    <row r="5" spans="2:17" hidden="1" x14ac:dyDescent="0.25"/>
    <row r="6" spans="2:17" ht="17.399999999999999" hidden="1" x14ac:dyDescent="0.25">
      <c r="B6" s="303" t="s">
        <v>23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</row>
    <row r="7" spans="2:17" ht="17.399999999999999" hidden="1" x14ac:dyDescent="0.25">
      <c r="B7" s="303" t="s">
        <v>24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</row>
    <row r="8" spans="2:17" hidden="1" x14ac:dyDescent="0.25">
      <c r="B8" s="304" t="s">
        <v>139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</row>
    <row r="9" spans="2:17" hidden="1" x14ac:dyDescent="0.25">
      <c r="B9" s="305" t="s">
        <v>36</v>
      </c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</row>
    <row r="10" spans="2:17" hidden="1" x14ac:dyDescent="0.25">
      <c r="B10" s="276" t="s">
        <v>27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</row>
    <row r="11" spans="2:17" ht="15" customHeight="1" thickBot="1" x14ac:dyDescent="0.3">
      <c r="B11" s="277" t="str">
        <f>Свиньи!B15</f>
        <v>Цены реализации, действующие с 01.09.2023 по 30.09.2023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</row>
    <row r="12" spans="2:17" ht="46.5" customHeight="1" thickBot="1" x14ac:dyDescent="0.3">
      <c r="B12" s="306" t="s">
        <v>647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</row>
    <row r="13" spans="2:17" ht="83.25" customHeight="1" x14ac:dyDescent="0.25">
      <c r="B13" s="308" t="s">
        <v>0</v>
      </c>
      <c r="C13" s="311" t="s">
        <v>1</v>
      </c>
      <c r="D13" s="314" t="s">
        <v>140</v>
      </c>
      <c r="E13" s="314"/>
      <c r="F13" s="314" t="s">
        <v>649</v>
      </c>
      <c r="G13" s="314"/>
      <c r="H13" s="314" t="s">
        <v>141</v>
      </c>
      <c r="I13" s="314"/>
      <c r="J13" s="299" t="s">
        <v>195</v>
      </c>
      <c r="K13" s="300"/>
      <c r="L13" s="272" t="s">
        <v>142</v>
      </c>
      <c r="M13" s="274"/>
      <c r="N13" s="274"/>
      <c r="O13" s="274"/>
      <c r="P13" s="274"/>
      <c r="Q13" s="274"/>
    </row>
    <row r="14" spans="2:17" s="40" customFormat="1" ht="61.5" customHeight="1" x14ac:dyDescent="0.25">
      <c r="B14" s="309"/>
      <c r="C14" s="312"/>
      <c r="D14" s="282" t="s">
        <v>494</v>
      </c>
      <c r="E14" s="282"/>
      <c r="F14" s="282" t="s">
        <v>495</v>
      </c>
      <c r="G14" s="282"/>
      <c r="H14" s="282" t="s">
        <v>442</v>
      </c>
      <c r="I14" s="282"/>
      <c r="J14" s="291" t="s">
        <v>441</v>
      </c>
      <c r="K14" s="291"/>
      <c r="L14" s="282" t="s">
        <v>286</v>
      </c>
      <c r="M14" s="282"/>
      <c r="N14" s="282" t="s">
        <v>466</v>
      </c>
      <c r="O14" s="282"/>
      <c r="P14" s="282" t="s">
        <v>543</v>
      </c>
      <c r="Q14" s="282"/>
    </row>
    <row r="15" spans="2:17" x14ac:dyDescent="0.25">
      <c r="B15" s="310"/>
      <c r="C15" s="313"/>
      <c r="D15" s="4" t="s">
        <v>21</v>
      </c>
      <c r="E15" s="6" t="s">
        <v>53</v>
      </c>
      <c r="F15" s="4" t="s">
        <v>21</v>
      </c>
      <c r="G15" s="6" t="s">
        <v>53</v>
      </c>
      <c r="H15" s="41" t="s">
        <v>21</v>
      </c>
      <c r="I15" s="6" t="s">
        <v>53</v>
      </c>
      <c r="J15" s="41" t="s">
        <v>21</v>
      </c>
      <c r="K15" s="6" t="s">
        <v>53</v>
      </c>
      <c r="L15" s="41" t="s">
        <v>21</v>
      </c>
      <c r="M15" s="6" t="s">
        <v>53</v>
      </c>
      <c r="N15" s="4" t="s">
        <v>21</v>
      </c>
      <c r="O15" s="6" t="s">
        <v>53</v>
      </c>
      <c r="P15" s="4" t="s">
        <v>21</v>
      </c>
      <c r="Q15" s="6" t="s">
        <v>53</v>
      </c>
    </row>
    <row r="16" spans="2:17" hidden="1" x14ac:dyDescent="0.25">
      <c r="B16" s="84" t="s">
        <v>351</v>
      </c>
      <c r="C16" s="84"/>
      <c r="D16" s="117">
        <v>12667</v>
      </c>
      <c r="E16" s="117"/>
      <c r="F16" s="117">
        <v>12668</v>
      </c>
      <c r="G16" s="117"/>
      <c r="H16" s="117">
        <v>12647</v>
      </c>
      <c r="I16" s="117"/>
      <c r="J16" s="117">
        <v>12648</v>
      </c>
      <c r="K16" s="117"/>
      <c r="L16" s="117">
        <v>12649</v>
      </c>
      <c r="M16" s="117"/>
      <c r="N16" s="117">
        <v>12650</v>
      </c>
      <c r="O16" s="117"/>
      <c r="P16" s="117">
        <v>12651</v>
      </c>
      <c r="Q16" s="117"/>
    </row>
    <row r="17" spans="2:17" ht="13.5" customHeight="1" x14ac:dyDescent="0.25">
      <c r="B17" s="3" t="s">
        <v>143</v>
      </c>
      <c r="C17" s="2" t="s">
        <v>144</v>
      </c>
      <c r="D17" s="2">
        <v>113</v>
      </c>
      <c r="E17" s="2" t="s">
        <v>145</v>
      </c>
      <c r="F17" s="2">
        <v>111</v>
      </c>
      <c r="G17" s="2" t="s">
        <v>145</v>
      </c>
      <c r="H17" s="2">
        <v>91</v>
      </c>
      <c r="I17" s="2" t="s">
        <v>145</v>
      </c>
      <c r="J17" s="2">
        <v>91</v>
      </c>
      <c r="K17" s="2" t="s">
        <v>145</v>
      </c>
      <c r="L17" s="13">
        <v>90</v>
      </c>
      <c r="M17" s="2" t="s">
        <v>145</v>
      </c>
      <c r="N17" s="2">
        <v>96</v>
      </c>
      <c r="O17" s="2" t="s">
        <v>145</v>
      </c>
      <c r="P17" s="2">
        <v>99</v>
      </c>
      <c r="Q17" s="2" t="s">
        <v>145</v>
      </c>
    </row>
    <row r="18" spans="2:17" ht="13.5" customHeight="1" x14ac:dyDescent="0.25">
      <c r="B18" s="3" t="s">
        <v>146</v>
      </c>
      <c r="C18" s="2" t="s">
        <v>90</v>
      </c>
      <c r="D18" s="2">
        <v>12</v>
      </c>
      <c r="E18" s="2" t="s">
        <v>147</v>
      </c>
      <c r="F18" s="2">
        <v>11.7</v>
      </c>
      <c r="G18" s="2" t="s">
        <v>147</v>
      </c>
      <c r="H18" s="2">
        <v>11.1</v>
      </c>
      <c r="I18" s="2" t="s">
        <v>147</v>
      </c>
      <c r="J18" s="2">
        <v>11.3</v>
      </c>
      <c r="K18" s="2" t="s">
        <v>147</v>
      </c>
      <c r="L18" s="2">
        <v>11.4</v>
      </c>
      <c r="M18" s="2" t="s">
        <v>147</v>
      </c>
      <c r="N18" s="2">
        <v>11.8</v>
      </c>
      <c r="O18" s="2" t="s">
        <v>147</v>
      </c>
      <c r="P18" s="2">
        <v>11.7</v>
      </c>
      <c r="Q18" s="2" t="s">
        <v>147</v>
      </c>
    </row>
    <row r="19" spans="2:17" ht="13.5" customHeight="1" x14ac:dyDescent="0.25">
      <c r="B19" s="3" t="s">
        <v>3</v>
      </c>
      <c r="C19" s="2" t="s">
        <v>13</v>
      </c>
      <c r="D19" s="2">
        <v>20.05</v>
      </c>
      <c r="E19" s="2" t="s">
        <v>149</v>
      </c>
      <c r="F19" s="2">
        <v>16.02</v>
      </c>
      <c r="G19" s="2" t="s">
        <v>149</v>
      </c>
      <c r="H19" s="2">
        <v>13.05</v>
      </c>
      <c r="I19" s="2" t="s">
        <v>148</v>
      </c>
      <c r="J19" s="2">
        <v>16.05</v>
      </c>
      <c r="K19" s="2" t="s">
        <v>148</v>
      </c>
      <c r="L19" s="2">
        <v>18.05</v>
      </c>
      <c r="M19" s="2" t="s">
        <v>148</v>
      </c>
      <c r="N19" s="2">
        <v>20.059999999999999</v>
      </c>
      <c r="O19" s="2" t="s">
        <v>148</v>
      </c>
      <c r="P19" s="2">
        <v>21.04</v>
      </c>
      <c r="Q19" s="2" t="s">
        <v>148</v>
      </c>
    </row>
    <row r="20" spans="2:17" ht="13.5" customHeight="1" x14ac:dyDescent="0.25">
      <c r="B20" s="3" t="s">
        <v>5</v>
      </c>
      <c r="C20" s="2" t="s">
        <v>13</v>
      </c>
      <c r="D20" s="2">
        <v>1.04</v>
      </c>
      <c r="E20" s="2" t="s">
        <v>20</v>
      </c>
      <c r="F20" s="2">
        <v>0.73</v>
      </c>
      <c r="G20" s="2" t="s">
        <v>20</v>
      </c>
      <c r="H20" s="2">
        <v>0.56000000000000005</v>
      </c>
      <c r="I20" s="2" t="s">
        <v>20</v>
      </c>
      <c r="J20" s="2">
        <v>0.68</v>
      </c>
      <c r="K20" s="2" t="s">
        <v>20</v>
      </c>
      <c r="L20" s="2">
        <v>0.77</v>
      </c>
      <c r="M20" s="2" t="s">
        <v>20</v>
      </c>
      <c r="N20" s="2">
        <v>0.98</v>
      </c>
      <c r="O20" s="2" t="s">
        <v>20</v>
      </c>
      <c r="P20" s="2">
        <v>1</v>
      </c>
      <c r="Q20" s="2" t="s">
        <v>20</v>
      </c>
    </row>
    <row r="21" spans="2:17" ht="13.5" customHeight="1" x14ac:dyDescent="0.25">
      <c r="B21" s="3" t="s">
        <v>151</v>
      </c>
      <c r="C21" s="2" t="s">
        <v>13</v>
      </c>
      <c r="D21" s="2">
        <v>0.65</v>
      </c>
      <c r="E21" s="2" t="s">
        <v>20</v>
      </c>
      <c r="F21" s="2">
        <v>0.52</v>
      </c>
      <c r="G21" s="2" t="s">
        <v>20</v>
      </c>
      <c r="H21" s="2">
        <v>0.44</v>
      </c>
      <c r="I21" s="2" t="s">
        <v>20</v>
      </c>
      <c r="J21" s="2">
        <v>0.56999999999999995</v>
      </c>
      <c r="K21" s="2" t="s">
        <v>20</v>
      </c>
      <c r="L21" s="2">
        <v>0.65</v>
      </c>
      <c r="M21" s="2" t="s">
        <v>20</v>
      </c>
      <c r="N21" s="2">
        <v>0.66</v>
      </c>
      <c r="O21" s="2" t="s">
        <v>20</v>
      </c>
      <c r="P21" s="2">
        <v>0.72</v>
      </c>
      <c r="Q21" s="2" t="s">
        <v>20</v>
      </c>
    </row>
    <row r="22" spans="2:17" ht="13.5" customHeight="1" x14ac:dyDescent="0.25">
      <c r="B22" s="3" t="s">
        <v>17</v>
      </c>
      <c r="C22" s="2" t="s">
        <v>13</v>
      </c>
      <c r="D22" s="2">
        <v>3.52</v>
      </c>
      <c r="E22" s="2" t="s">
        <v>20</v>
      </c>
      <c r="F22" s="2">
        <v>3.54</v>
      </c>
      <c r="G22" s="2" t="s">
        <v>20</v>
      </c>
      <c r="H22" s="2">
        <v>2.86</v>
      </c>
      <c r="I22" s="2" t="s">
        <v>20</v>
      </c>
      <c r="J22" s="2">
        <v>2.4300000000000002</v>
      </c>
      <c r="K22" s="2" t="s">
        <v>20</v>
      </c>
      <c r="L22" s="2">
        <v>2.4300000000000002</v>
      </c>
      <c r="M22" s="2" t="s">
        <v>20</v>
      </c>
      <c r="N22" s="2">
        <v>2.62</v>
      </c>
      <c r="O22" s="2" t="s">
        <v>20</v>
      </c>
      <c r="P22" s="2">
        <v>2.62</v>
      </c>
      <c r="Q22" s="2" t="s">
        <v>20</v>
      </c>
    </row>
    <row r="23" spans="2:17" ht="13.5" customHeight="1" x14ac:dyDescent="0.25">
      <c r="B23" s="3" t="s">
        <v>4</v>
      </c>
      <c r="C23" s="2" t="s">
        <v>13</v>
      </c>
      <c r="D23" s="2">
        <v>3.83</v>
      </c>
      <c r="E23" s="2" t="s">
        <v>153</v>
      </c>
      <c r="F23" s="2">
        <v>4.25</v>
      </c>
      <c r="G23" s="2" t="s">
        <v>153</v>
      </c>
      <c r="H23" s="2">
        <v>5.15</v>
      </c>
      <c r="I23" s="2" t="s">
        <v>46</v>
      </c>
      <c r="J23" s="2">
        <v>5.52</v>
      </c>
      <c r="K23" s="2" t="s">
        <v>79</v>
      </c>
      <c r="L23" s="2">
        <v>6.25</v>
      </c>
      <c r="M23" s="2" t="s">
        <v>79</v>
      </c>
      <c r="N23" s="2">
        <v>5.63</v>
      </c>
      <c r="O23" s="2" t="s">
        <v>79</v>
      </c>
      <c r="P23" s="2">
        <v>5.88</v>
      </c>
      <c r="Q23" s="2" t="s">
        <v>79</v>
      </c>
    </row>
    <row r="24" spans="2:17" ht="13.5" customHeight="1" x14ac:dyDescent="0.25">
      <c r="B24" s="3" t="s">
        <v>7</v>
      </c>
      <c r="C24" s="2" t="s">
        <v>13</v>
      </c>
      <c r="D24" s="2">
        <v>1.01</v>
      </c>
      <c r="E24" s="2" t="s">
        <v>22</v>
      </c>
      <c r="F24" s="2">
        <v>0.74</v>
      </c>
      <c r="G24" s="2" t="s">
        <v>22</v>
      </c>
      <c r="H24" s="2">
        <v>0.83</v>
      </c>
      <c r="I24" s="2" t="s">
        <v>154</v>
      </c>
      <c r="J24" s="2">
        <v>0.83</v>
      </c>
      <c r="K24" s="2" t="s">
        <v>154</v>
      </c>
      <c r="L24" s="2">
        <v>0.88</v>
      </c>
      <c r="M24" s="2" t="s">
        <v>154</v>
      </c>
      <c r="N24" s="2">
        <v>0.68</v>
      </c>
      <c r="O24" s="2" t="s">
        <v>154</v>
      </c>
      <c r="P24" s="2">
        <v>0.91</v>
      </c>
      <c r="Q24" s="2" t="s">
        <v>154</v>
      </c>
    </row>
    <row r="25" spans="2:17" ht="13.5" customHeight="1" x14ac:dyDescent="0.25">
      <c r="B25" s="3" t="s">
        <v>8</v>
      </c>
      <c r="C25" s="2" t="s">
        <v>13</v>
      </c>
      <c r="D25" s="2">
        <v>0.6</v>
      </c>
      <c r="E25" s="2" t="s">
        <v>155</v>
      </c>
      <c r="F25" s="2">
        <v>0.55000000000000004</v>
      </c>
      <c r="G25" s="2" t="s">
        <v>155</v>
      </c>
      <c r="H25" s="2">
        <v>0.74</v>
      </c>
      <c r="I25" s="2" t="s">
        <v>154</v>
      </c>
      <c r="J25" s="2">
        <v>0.88</v>
      </c>
      <c r="K25" s="2" t="s">
        <v>154</v>
      </c>
      <c r="L25" s="2">
        <v>0.96</v>
      </c>
      <c r="M25" s="2" t="s">
        <v>154</v>
      </c>
      <c r="N25" s="2">
        <v>0.89</v>
      </c>
      <c r="O25" s="2" t="s">
        <v>154</v>
      </c>
      <c r="P25" s="2">
        <v>0.88</v>
      </c>
      <c r="Q25" s="2" t="s">
        <v>154</v>
      </c>
    </row>
    <row r="26" spans="2:17" ht="13.5" customHeight="1" x14ac:dyDescent="0.25">
      <c r="B26" s="3" t="s">
        <v>156</v>
      </c>
      <c r="C26" s="2" t="s">
        <v>13</v>
      </c>
      <c r="D26" s="2">
        <v>0.45</v>
      </c>
      <c r="E26" s="2" t="s">
        <v>395</v>
      </c>
      <c r="F26" s="2">
        <v>0.48</v>
      </c>
      <c r="G26" s="2" t="s">
        <v>395</v>
      </c>
      <c r="H26" s="2">
        <v>1.0900000000000001</v>
      </c>
      <c r="I26" s="2" t="s">
        <v>20</v>
      </c>
      <c r="J26" s="2">
        <v>1.1000000000000001</v>
      </c>
      <c r="K26" s="2" t="s">
        <v>20</v>
      </c>
      <c r="L26" s="2">
        <v>1.1000000000000001</v>
      </c>
      <c r="M26" s="2" t="s">
        <v>20</v>
      </c>
      <c r="N26" s="19">
        <v>1.1000000000000001</v>
      </c>
      <c r="O26" s="2" t="s">
        <v>20</v>
      </c>
      <c r="P26" s="19">
        <v>1.1000000000000001</v>
      </c>
      <c r="Q26" s="2" t="s">
        <v>20</v>
      </c>
    </row>
    <row r="27" spans="2:17" ht="13.5" customHeight="1" x14ac:dyDescent="0.25">
      <c r="B27" s="3" t="s">
        <v>130</v>
      </c>
      <c r="C27" s="2" t="s">
        <v>13</v>
      </c>
      <c r="D27" s="2">
        <v>0.33</v>
      </c>
      <c r="E27" s="2" t="s">
        <v>20</v>
      </c>
      <c r="F27" s="2">
        <v>0.2</v>
      </c>
      <c r="G27" s="2" t="s">
        <v>20</v>
      </c>
      <c r="H27" s="2">
        <v>0.43</v>
      </c>
      <c r="I27" s="2" t="s">
        <v>157</v>
      </c>
      <c r="J27" s="2">
        <v>0.46</v>
      </c>
      <c r="K27" s="2" t="s">
        <v>157</v>
      </c>
      <c r="L27" s="19">
        <v>0.47</v>
      </c>
      <c r="M27" s="2" t="s">
        <v>157</v>
      </c>
      <c r="N27" s="2">
        <v>0.47</v>
      </c>
      <c r="O27" s="2" t="s">
        <v>157</v>
      </c>
      <c r="P27" s="2">
        <v>0.48</v>
      </c>
      <c r="Q27" s="2" t="s">
        <v>157</v>
      </c>
    </row>
    <row r="28" spans="2:17" ht="13.5" customHeight="1" x14ac:dyDescent="0.25">
      <c r="B28" s="3" t="s">
        <v>133</v>
      </c>
      <c r="C28" s="2" t="s">
        <v>13</v>
      </c>
      <c r="D28" s="2">
        <v>0.27</v>
      </c>
      <c r="E28" s="2" t="s">
        <v>20</v>
      </c>
      <c r="F28" s="2">
        <v>0.28999999999999998</v>
      </c>
      <c r="G28" s="2" t="s">
        <v>20</v>
      </c>
      <c r="H28" s="2">
        <v>0.66</v>
      </c>
      <c r="I28" s="2" t="s">
        <v>158</v>
      </c>
      <c r="J28" s="2">
        <v>0.67</v>
      </c>
      <c r="K28" s="2" t="s">
        <v>158</v>
      </c>
      <c r="L28" s="19">
        <v>0.67</v>
      </c>
      <c r="M28" s="2" t="s">
        <v>158</v>
      </c>
      <c r="N28" s="2">
        <v>0.67</v>
      </c>
      <c r="O28" s="2" t="s">
        <v>158</v>
      </c>
      <c r="P28" s="2">
        <v>0.67</v>
      </c>
      <c r="Q28" s="2" t="s">
        <v>158</v>
      </c>
    </row>
    <row r="29" spans="2:17" ht="12.75" customHeight="1" x14ac:dyDescent="0.25">
      <c r="B29" s="31" t="s">
        <v>9</v>
      </c>
      <c r="C29" s="32" t="s">
        <v>14</v>
      </c>
      <c r="D29" s="33">
        <v>26</v>
      </c>
      <c r="E29" s="35">
        <v>0</v>
      </c>
      <c r="F29" s="33">
        <v>26</v>
      </c>
      <c r="G29" s="35">
        <v>0</v>
      </c>
      <c r="H29" s="33">
        <v>25</v>
      </c>
      <c r="I29" s="35">
        <v>0</v>
      </c>
      <c r="J29" s="33">
        <v>20</v>
      </c>
      <c r="K29" s="35">
        <v>0</v>
      </c>
      <c r="L29" s="42">
        <v>26</v>
      </c>
      <c r="M29" s="35">
        <v>0</v>
      </c>
      <c r="N29" s="43">
        <v>27</v>
      </c>
      <c r="O29" s="35">
        <v>0</v>
      </c>
      <c r="P29" s="43">
        <v>30</v>
      </c>
      <c r="Q29" s="35">
        <v>0</v>
      </c>
    </row>
    <row r="30" spans="2:17" ht="12.75" customHeight="1" x14ac:dyDescent="0.25">
      <c r="B30" s="31" t="s">
        <v>55</v>
      </c>
      <c r="C30" s="32" t="s">
        <v>14</v>
      </c>
      <c r="D30" s="33">
        <v>5</v>
      </c>
      <c r="E30" s="35">
        <v>0</v>
      </c>
      <c r="F30" s="33">
        <v>5</v>
      </c>
      <c r="G30" s="35">
        <v>0</v>
      </c>
      <c r="H30" s="33">
        <v>5</v>
      </c>
      <c r="I30" s="35">
        <v>0</v>
      </c>
      <c r="J30" s="33">
        <v>3</v>
      </c>
      <c r="K30" s="35">
        <v>0</v>
      </c>
      <c r="L30" s="43">
        <v>5</v>
      </c>
      <c r="M30" s="35">
        <v>0</v>
      </c>
      <c r="N30" s="43">
        <v>6</v>
      </c>
      <c r="O30" s="35">
        <v>0</v>
      </c>
      <c r="P30" s="45">
        <v>6.6</v>
      </c>
      <c r="Q30" s="35">
        <v>0</v>
      </c>
    </row>
    <row r="31" spans="2:17" ht="12.75" customHeight="1" x14ac:dyDescent="0.25">
      <c r="B31" s="31" t="s">
        <v>81</v>
      </c>
      <c r="C31" s="32" t="s">
        <v>15</v>
      </c>
      <c r="D31" s="33">
        <v>50</v>
      </c>
      <c r="E31" s="35">
        <v>0</v>
      </c>
      <c r="F31" s="33">
        <v>50</v>
      </c>
      <c r="G31" s="35">
        <v>0</v>
      </c>
      <c r="H31" s="33">
        <v>60</v>
      </c>
      <c r="I31" s="35">
        <v>0</v>
      </c>
      <c r="J31" s="33">
        <v>40</v>
      </c>
      <c r="K31" s="35">
        <v>0</v>
      </c>
      <c r="L31" s="43">
        <v>100</v>
      </c>
      <c r="M31" s="35">
        <v>0</v>
      </c>
      <c r="N31" s="43">
        <v>110</v>
      </c>
      <c r="O31" s="35">
        <v>0</v>
      </c>
      <c r="P31" s="43">
        <v>130</v>
      </c>
      <c r="Q31" s="35">
        <v>0</v>
      </c>
    </row>
    <row r="32" spans="2:17" ht="12.75" customHeight="1" x14ac:dyDescent="0.25">
      <c r="B32" s="31" t="s">
        <v>135</v>
      </c>
      <c r="C32" s="32" t="s">
        <v>15</v>
      </c>
      <c r="D32" s="33">
        <v>1</v>
      </c>
      <c r="E32" s="35">
        <v>0</v>
      </c>
      <c r="F32" s="33"/>
      <c r="G32" s="35">
        <v>0</v>
      </c>
      <c r="H32" s="35">
        <v>0</v>
      </c>
      <c r="I32" s="35">
        <v>0</v>
      </c>
      <c r="J32" s="33"/>
      <c r="K32" s="35">
        <v>0</v>
      </c>
      <c r="L32" s="33" t="s">
        <v>20</v>
      </c>
      <c r="M32" s="35">
        <v>0</v>
      </c>
      <c r="N32" s="43"/>
      <c r="O32" s="35">
        <v>0</v>
      </c>
      <c r="P32" s="43"/>
      <c r="Q32" s="35">
        <v>0</v>
      </c>
    </row>
    <row r="33" spans="2:17" ht="12.75" customHeight="1" x14ac:dyDescent="0.25">
      <c r="B33" s="31" t="s">
        <v>82</v>
      </c>
      <c r="C33" s="32" t="s">
        <v>15</v>
      </c>
      <c r="D33" s="81">
        <v>3</v>
      </c>
      <c r="E33" s="35">
        <v>0</v>
      </c>
      <c r="F33" s="80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3" t="s">
        <v>20</v>
      </c>
      <c r="M33" s="35">
        <v>0</v>
      </c>
      <c r="N33" s="82" t="s">
        <v>20</v>
      </c>
      <c r="O33" s="35">
        <v>0</v>
      </c>
      <c r="P33" s="82" t="s">
        <v>20</v>
      </c>
      <c r="Q33" s="35">
        <v>0</v>
      </c>
    </row>
    <row r="34" spans="2:17" ht="12.75" customHeight="1" x14ac:dyDescent="0.25">
      <c r="B34" s="31" t="s">
        <v>83</v>
      </c>
      <c r="C34" s="32" t="s">
        <v>15</v>
      </c>
      <c r="D34" s="81">
        <v>10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3" t="s">
        <v>20</v>
      </c>
      <c r="M34" s="35">
        <v>0</v>
      </c>
      <c r="N34" s="82" t="s">
        <v>20</v>
      </c>
      <c r="O34" s="35">
        <v>0</v>
      </c>
      <c r="P34" s="82" t="s">
        <v>20</v>
      </c>
      <c r="Q34" s="35">
        <v>0</v>
      </c>
    </row>
    <row r="35" spans="2:17" x14ac:dyDescent="0.25">
      <c r="B35" s="31" t="s">
        <v>43</v>
      </c>
      <c r="C35" s="32" t="s">
        <v>15</v>
      </c>
      <c r="D35" s="81">
        <v>20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3" t="s">
        <v>20</v>
      </c>
      <c r="M35" s="35">
        <v>0</v>
      </c>
      <c r="N35" s="82" t="s">
        <v>20</v>
      </c>
      <c r="O35" s="35">
        <v>0</v>
      </c>
      <c r="P35" s="82" t="s">
        <v>20</v>
      </c>
      <c r="Q35" s="35">
        <v>0</v>
      </c>
    </row>
    <row r="36" spans="2:17" x14ac:dyDescent="0.25">
      <c r="B36" s="31" t="s">
        <v>31</v>
      </c>
      <c r="C36" s="32" t="s">
        <v>15</v>
      </c>
      <c r="D36" s="81">
        <v>250</v>
      </c>
      <c r="E36" s="35">
        <v>0</v>
      </c>
      <c r="F36" s="33">
        <v>230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</row>
    <row r="37" spans="2:17" ht="12.75" customHeight="1" x14ac:dyDescent="0.25">
      <c r="B37" s="31" t="s">
        <v>136</v>
      </c>
      <c r="C37" s="32" t="s">
        <v>15</v>
      </c>
      <c r="D37" s="81">
        <v>10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3" t="s">
        <v>20</v>
      </c>
      <c r="M37" s="35">
        <v>0</v>
      </c>
      <c r="N37" s="82" t="s">
        <v>20</v>
      </c>
      <c r="O37" s="35">
        <v>0</v>
      </c>
      <c r="P37" s="82" t="s">
        <v>20</v>
      </c>
      <c r="Q37" s="35">
        <v>0</v>
      </c>
    </row>
    <row r="38" spans="2:17" ht="12.75" customHeight="1" x14ac:dyDescent="0.25">
      <c r="B38" s="31" t="s">
        <v>16</v>
      </c>
      <c r="C38" s="32" t="s">
        <v>15</v>
      </c>
      <c r="D38" s="82">
        <v>0.02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3" t="s">
        <v>20</v>
      </c>
      <c r="M38" s="35">
        <v>0</v>
      </c>
      <c r="N38" s="82" t="s">
        <v>20</v>
      </c>
      <c r="O38" s="35">
        <v>0</v>
      </c>
      <c r="P38" s="82" t="s">
        <v>20</v>
      </c>
      <c r="Q38" s="35">
        <v>0</v>
      </c>
    </row>
    <row r="39" spans="2:17" ht="12.75" customHeight="1" x14ac:dyDescent="0.25">
      <c r="B39" s="31" t="s">
        <v>85</v>
      </c>
      <c r="C39" s="32" t="s">
        <v>15</v>
      </c>
      <c r="D39" s="82">
        <v>50</v>
      </c>
      <c r="E39" s="35">
        <v>0</v>
      </c>
      <c r="F39" s="82">
        <v>50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3" t="s">
        <v>20</v>
      </c>
      <c r="M39" s="35">
        <v>0</v>
      </c>
      <c r="N39" s="82" t="s">
        <v>20</v>
      </c>
      <c r="O39" s="35">
        <v>0</v>
      </c>
      <c r="P39" s="82" t="s">
        <v>20</v>
      </c>
      <c r="Q39" s="35">
        <v>0</v>
      </c>
    </row>
    <row r="40" spans="2:17" ht="12.75" customHeight="1" x14ac:dyDescent="0.25">
      <c r="B40" s="31" t="s">
        <v>86</v>
      </c>
      <c r="C40" s="32" t="s">
        <v>15</v>
      </c>
      <c r="D40" s="82">
        <v>0.1</v>
      </c>
      <c r="E40" s="35">
        <v>0</v>
      </c>
      <c r="F40" s="82">
        <v>0.1</v>
      </c>
      <c r="G40" s="35">
        <v>0</v>
      </c>
      <c r="H40" s="213">
        <v>0.1</v>
      </c>
      <c r="I40" s="35">
        <v>0</v>
      </c>
      <c r="J40" s="35">
        <v>0.5</v>
      </c>
      <c r="K40" s="35">
        <v>0</v>
      </c>
      <c r="L40" s="33">
        <v>1</v>
      </c>
      <c r="M40" s="35">
        <v>0</v>
      </c>
      <c r="N40" s="33">
        <v>3</v>
      </c>
      <c r="O40" s="35">
        <v>0</v>
      </c>
      <c r="P40" s="33">
        <v>3.5</v>
      </c>
      <c r="Q40" s="35">
        <v>0</v>
      </c>
    </row>
    <row r="41" spans="2:17" ht="12.75" customHeight="1" x14ac:dyDescent="0.25">
      <c r="B41" s="31" t="s">
        <v>65</v>
      </c>
      <c r="C41" s="32" t="s">
        <v>15</v>
      </c>
      <c r="D41" s="43">
        <v>25</v>
      </c>
      <c r="E41" s="35">
        <v>0</v>
      </c>
      <c r="F41" s="33">
        <v>30</v>
      </c>
      <c r="G41" s="35">
        <v>0</v>
      </c>
      <c r="H41" s="33">
        <v>30</v>
      </c>
      <c r="I41" s="35">
        <v>0</v>
      </c>
      <c r="J41" s="33">
        <v>10</v>
      </c>
      <c r="K41" s="35">
        <v>0</v>
      </c>
      <c r="L41" s="43">
        <v>15</v>
      </c>
      <c r="M41" s="35">
        <v>0</v>
      </c>
      <c r="N41" s="43">
        <v>20</v>
      </c>
      <c r="O41" s="35">
        <v>0</v>
      </c>
      <c r="P41" s="43">
        <v>25</v>
      </c>
      <c r="Q41" s="35">
        <v>0</v>
      </c>
    </row>
    <row r="42" spans="2:17" ht="12.75" hidden="1" customHeight="1" x14ac:dyDescent="0.25">
      <c r="B42" s="38" t="s">
        <v>159</v>
      </c>
      <c r="C42" s="44" t="s">
        <v>15</v>
      </c>
      <c r="D42" s="35">
        <v>0</v>
      </c>
      <c r="E42" s="35">
        <v>0</v>
      </c>
      <c r="F42" s="80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</row>
    <row r="43" spans="2:17" ht="12.75" customHeight="1" x14ac:dyDescent="0.25">
      <c r="B43" s="31" t="s">
        <v>66</v>
      </c>
      <c r="C43" s="32" t="s">
        <v>15</v>
      </c>
      <c r="D43" s="43">
        <v>5</v>
      </c>
      <c r="E43" s="35">
        <v>0</v>
      </c>
      <c r="F43" s="33">
        <v>5</v>
      </c>
      <c r="G43" s="35">
        <v>0</v>
      </c>
      <c r="H43" s="33">
        <v>6</v>
      </c>
      <c r="I43" s="35">
        <v>0</v>
      </c>
      <c r="J43" s="33">
        <v>6.5</v>
      </c>
      <c r="K43" s="35">
        <v>0</v>
      </c>
      <c r="L43" s="43">
        <v>10</v>
      </c>
      <c r="M43" s="35">
        <v>0</v>
      </c>
      <c r="N43" s="43">
        <v>20</v>
      </c>
      <c r="O43" s="35">
        <v>0</v>
      </c>
      <c r="P43" s="43">
        <v>20</v>
      </c>
      <c r="Q43" s="35">
        <v>0</v>
      </c>
    </row>
    <row r="44" spans="2:17" ht="12.75" hidden="1" customHeight="1" x14ac:dyDescent="0.25">
      <c r="B44" s="38" t="s">
        <v>160</v>
      </c>
      <c r="C44" s="44" t="s">
        <v>15</v>
      </c>
      <c r="D44" s="35">
        <v>0</v>
      </c>
      <c r="E44" s="35">
        <v>0</v>
      </c>
      <c r="F44" s="80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</row>
    <row r="45" spans="2:17" ht="12.75" customHeight="1" x14ac:dyDescent="0.25">
      <c r="B45" s="31" t="s">
        <v>67</v>
      </c>
      <c r="C45" s="32" t="s">
        <v>15</v>
      </c>
      <c r="D45" s="43">
        <v>35</v>
      </c>
      <c r="E45" s="35">
        <v>0</v>
      </c>
      <c r="F45" s="33">
        <v>30</v>
      </c>
      <c r="G45" s="35">
        <v>0</v>
      </c>
      <c r="H45" s="33">
        <v>35</v>
      </c>
      <c r="I45" s="35">
        <v>0</v>
      </c>
      <c r="J45" s="33">
        <v>60</v>
      </c>
      <c r="K45" s="35">
        <v>0</v>
      </c>
      <c r="L45" s="43">
        <v>90</v>
      </c>
      <c r="M45" s="35">
        <v>0</v>
      </c>
      <c r="N45" s="43">
        <v>100</v>
      </c>
      <c r="O45" s="35">
        <v>0</v>
      </c>
      <c r="P45" s="43">
        <v>150</v>
      </c>
      <c r="Q45" s="35">
        <v>0</v>
      </c>
    </row>
    <row r="46" spans="2:17" ht="12.75" hidden="1" customHeight="1" x14ac:dyDescent="0.25">
      <c r="B46" s="38" t="s">
        <v>161</v>
      </c>
      <c r="C46" s="44" t="s">
        <v>15</v>
      </c>
      <c r="D46" s="35">
        <v>0</v>
      </c>
      <c r="E46" s="35">
        <v>0</v>
      </c>
      <c r="F46" s="80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</row>
    <row r="47" spans="2:17" ht="12.75" customHeight="1" x14ac:dyDescent="0.25">
      <c r="B47" s="31" t="s">
        <v>68</v>
      </c>
      <c r="C47" s="32" t="s">
        <v>15</v>
      </c>
      <c r="D47" s="43">
        <v>35</v>
      </c>
      <c r="E47" s="35">
        <v>0</v>
      </c>
      <c r="F47" s="33">
        <v>45</v>
      </c>
      <c r="G47" s="35">
        <v>0</v>
      </c>
      <c r="H47" s="33">
        <v>50</v>
      </c>
      <c r="I47" s="35">
        <v>0</v>
      </c>
      <c r="J47" s="33">
        <v>40</v>
      </c>
      <c r="K47" s="35">
        <v>0</v>
      </c>
      <c r="L47" s="43">
        <v>60</v>
      </c>
      <c r="M47" s="35">
        <v>0</v>
      </c>
      <c r="N47" s="43">
        <v>100</v>
      </c>
      <c r="O47" s="35">
        <v>0</v>
      </c>
      <c r="P47" s="43">
        <v>160</v>
      </c>
      <c r="Q47" s="35">
        <v>0</v>
      </c>
    </row>
    <row r="48" spans="2:17" ht="12.75" customHeight="1" x14ac:dyDescent="0.25">
      <c r="B48" s="31" t="s">
        <v>411</v>
      </c>
      <c r="C48" s="44" t="s">
        <v>15</v>
      </c>
      <c r="D48" s="35">
        <v>0</v>
      </c>
      <c r="E48" s="35">
        <v>0</v>
      </c>
      <c r="F48" s="80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45">
        <v>1</v>
      </c>
      <c r="Q48" s="35">
        <v>0</v>
      </c>
    </row>
    <row r="49" spans="2:17" ht="12.75" customHeight="1" x14ac:dyDescent="0.25">
      <c r="B49" s="31" t="s">
        <v>10</v>
      </c>
      <c r="C49" s="32" t="s">
        <v>15</v>
      </c>
      <c r="D49" s="45">
        <v>3.5</v>
      </c>
      <c r="E49" s="35">
        <v>0</v>
      </c>
      <c r="F49" s="33">
        <v>1.5</v>
      </c>
      <c r="G49" s="35">
        <v>0</v>
      </c>
      <c r="H49" s="33">
        <v>1</v>
      </c>
      <c r="I49" s="35">
        <v>0</v>
      </c>
      <c r="J49" s="33">
        <v>1.5</v>
      </c>
      <c r="K49" s="35">
        <v>0</v>
      </c>
      <c r="L49" s="43">
        <v>3</v>
      </c>
      <c r="M49" s="35">
        <v>0</v>
      </c>
      <c r="N49" s="43">
        <v>4</v>
      </c>
      <c r="O49" s="35">
        <v>0</v>
      </c>
      <c r="P49" s="43">
        <v>4</v>
      </c>
      <c r="Q49" s="35">
        <v>0</v>
      </c>
    </row>
    <row r="50" spans="2:17" ht="12.75" customHeight="1" x14ac:dyDescent="0.25">
      <c r="B50" s="31" t="s">
        <v>11</v>
      </c>
      <c r="C50" s="32" t="s">
        <v>15</v>
      </c>
      <c r="D50" s="46">
        <v>0.2</v>
      </c>
      <c r="E50" s="35">
        <v>0</v>
      </c>
      <c r="F50" s="33">
        <v>0.2</v>
      </c>
      <c r="G50" s="35">
        <v>0</v>
      </c>
      <c r="H50" s="33">
        <v>0.2</v>
      </c>
      <c r="I50" s="35">
        <v>0</v>
      </c>
      <c r="J50" s="33">
        <v>2.5</v>
      </c>
      <c r="K50" s="35">
        <v>0</v>
      </c>
      <c r="L50" s="45">
        <v>2.5</v>
      </c>
      <c r="M50" s="35">
        <v>0</v>
      </c>
      <c r="N50" s="45">
        <v>2.5</v>
      </c>
      <c r="O50" s="35">
        <v>0</v>
      </c>
      <c r="P50" s="45">
        <v>4</v>
      </c>
      <c r="Q50" s="35">
        <v>0</v>
      </c>
    </row>
    <row r="51" spans="2:17" ht="12.75" customHeight="1" x14ac:dyDescent="0.25">
      <c r="B51" s="31" t="s">
        <v>12</v>
      </c>
      <c r="C51" s="32" t="s">
        <v>15</v>
      </c>
      <c r="D51" s="46">
        <v>0.15</v>
      </c>
      <c r="E51" s="35">
        <v>0</v>
      </c>
      <c r="F51" s="33">
        <v>0.1</v>
      </c>
      <c r="G51" s="35">
        <v>0</v>
      </c>
      <c r="H51" s="33">
        <v>0.25</v>
      </c>
      <c r="I51" s="35">
        <v>0</v>
      </c>
      <c r="J51" s="33">
        <v>0.2</v>
      </c>
      <c r="K51" s="35">
        <v>0</v>
      </c>
      <c r="L51" s="46">
        <v>0.5</v>
      </c>
      <c r="M51" s="35">
        <v>0</v>
      </c>
      <c r="N51" s="46">
        <v>1</v>
      </c>
      <c r="O51" s="35">
        <v>0</v>
      </c>
      <c r="P51" s="46">
        <v>1</v>
      </c>
      <c r="Q51" s="35">
        <v>0</v>
      </c>
    </row>
    <row r="52" spans="2:17" ht="12.75" customHeight="1" x14ac:dyDescent="0.25">
      <c r="B52" s="38" t="s">
        <v>163</v>
      </c>
      <c r="C52" s="44" t="s">
        <v>15</v>
      </c>
      <c r="D52" s="46">
        <v>0.15</v>
      </c>
      <c r="E52" s="35">
        <v>0</v>
      </c>
      <c r="F52" s="33">
        <v>0.15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0.3</v>
      </c>
      <c r="Q52" s="35">
        <v>0</v>
      </c>
    </row>
    <row r="53" spans="2:17" ht="12.75" customHeight="1" x14ac:dyDescent="0.25">
      <c r="B53" s="31" t="s">
        <v>69</v>
      </c>
      <c r="C53" s="32" t="s">
        <v>13</v>
      </c>
      <c r="D53" s="35">
        <v>0</v>
      </c>
      <c r="E53" s="35">
        <v>0</v>
      </c>
      <c r="F53" s="7">
        <v>0.01</v>
      </c>
      <c r="G53" s="35">
        <v>0</v>
      </c>
      <c r="H53" s="33">
        <v>0.04</v>
      </c>
      <c r="I53" s="35">
        <v>0</v>
      </c>
      <c r="J53" s="33">
        <v>0.05</v>
      </c>
      <c r="K53" s="35">
        <v>0</v>
      </c>
      <c r="L53" s="162">
        <v>7.0000000000000007E-2</v>
      </c>
      <c r="M53" s="35">
        <v>0</v>
      </c>
      <c r="N53" s="162">
        <v>0.09</v>
      </c>
      <c r="O53" s="35">
        <v>0</v>
      </c>
      <c r="P53" s="162">
        <v>0.1</v>
      </c>
      <c r="Q53" s="35">
        <v>0</v>
      </c>
    </row>
    <row r="54" spans="2:17" x14ac:dyDescent="0.25">
      <c r="B54" s="31" t="s">
        <v>164</v>
      </c>
      <c r="C54" s="32" t="s">
        <v>13</v>
      </c>
      <c r="D54" s="187">
        <v>0.01</v>
      </c>
      <c r="E54" s="35">
        <v>0</v>
      </c>
      <c r="F54" s="187">
        <v>1.2E-2</v>
      </c>
      <c r="G54" s="35">
        <v>0</v>
      </c>
      <c r="H54" s="33">
        <v>0.01</v>
      </c>
      <c r="I54" s="35">
        <v>0</v>
      </c>
      <c r="J54" s="35">
        <v>0</v>
      </c>
      <c r="K54" s="35">
        <v>0</v>
      </c>
      <c r="L54" s="163">
        <v>8.0000000000000002E-3</v>
      </c>
      <c r="M54" s="35">
        <v>0</v>
      </c>
      <c r="N54" s="163">
        <v>0.01</v>
      </c>
      <c r="O54" s="35">
        <v>0</v>
      </c>
      <c r="P54" s="163">
        <v>0.01</v>
      </c>
      <c r="Q54" s="35">
        <v>0</v>
      </c>
    </row>
    <row r="55" spans="2:17" hidden="1" x14ac:dyDescent="0.25">
      <c r="B55" s="31" t="s">
        <v>328</v>
      </c>
      <c r="C55" s="32" t="s">
        <v>15</v>
      </c>
      <c r="D55" s="42" t="s">
        <v>20</v>
      </c>
      <c r="E55" s="35">
        <v>0</v>
      </c>
      <c r="F55" s="42" t="s">
        <v>20</v>
      </c>
      <c r="G55" s="35">
        <v>0</v>
      </c>
      <c r="H55" s="42" t="s">
        <v>20</v>
      </c>
      <c r="I55" s="35">
        <v>0</v>
      </c>
      <c r="J55" s="35" t="s">
        <v>20</v>
      </c>
      <c r="K55" s="35">
        <v>0</v>
      </c>
      <c r="L55" s="35" t="s">
        <v>20</v>
      </c>
      <c r="M55" s="35">
        <v>0</v>
      </c>
      <c r="N55" s="35" t="s">
        <v>20</v>
      </c>
      <c r="O55" s="35">
        <v>0</v>
      </c>
      <c r="P55" s="35" t="s">
        <v>20</v>
      </c>
      <c r="Q55" s="35">
        <v>0</v>
      </c>
    </row>
    <row r="56" spans="2:17" hidden="1" x14ac:dyDescent="0.25">
      <c r="B56" s="31" t="s">
        <v>329</v>
      </c>
      <c r="C56" s="32" t="s">
        <v>15</v>
      </c>
      <c r="D56" s="42" t="s">
        <v>20</v>
      </c>
      <c r="E56" s="35">
        <v>0</v>
      </c>
      <c r="F56" s="42" t="s">
        <v>20</v>
      </c>
      <c r="G56" s="35">
        <v>0</v>
      </c>
      <c r="H56" s="42" t="s">
        <v>20</v>
      </c>
      <c r="I56" s="35">
        <v>0</v>
      </c>
      <c r="J56" s="35" t="s">
        <v>20</v>
      </c>
      <c r="K56" s="35">
        <v>0</v>
      </c>
      <c r="L56" s="35" t="s">
        <v>20</v>
      </c>
      <c r="M56" s="35">
        <v>0</v>
      </c>
      <c r="N56" s="35" t="s">
        <v>20</v>
      </c>
      <c r="O56" s="35">
        <v>0</v>
      </c>
      <c r="P56" s="35" t="s">
        <v>20</v>
      </c>
      <c r="Q56" s="35">
        <v>0</v>
      </c>
    </row>
    <row r="57" spans="2:17" ht="12.75" customHeight="1" x14ac:dyDescent="0.25">
      <c r="B57" s="31" t="s">
        <v>753</v>
      </c>
      <c r="C57" s="32" t="s">
        <v>15</v>
      </c>
      <c r="D57" s="42">
        <v>200</v>
      </c>
      <c r="E57" s="35">
        <v>0</v>
      </c>
      <c r="F57" s="7">
        <v>150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</row>
    <row r="58" spans="2:17" ht="12.75" customHeight="1" x14ac:dyDescent="0.25">
      <c r="B58" s="31" t="s">
        <v>545</v>
      </c>
      <c r="C58" s="32" t="s">
        <v>15</v>
      </c>
      <c r="D58" s="35">
        <v>0</v>
      </c>
      <c r="E58" s="35">
        <v>0</v>
      </c>
      <c r="F58" s="80">
        <v>100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7">
        <v>400</v>
      </c>
      <c r="Q58" s="35">
        <v>0</v>
      </c>
    </row>
    <row r="59" spans="2:17" ht="12.75" customHeight="1" x14ac:dyDescent="0.25">
      <c r="B59" s="38" t="s">
        <v>166</v>
      </c>
      <c r="C59" s="32" t="s">
        <v>15</v>
      </c>
      <c r="D59" s="35">
        <v>2000</v>
      </c>
      <c r="E59" s="35">
        <v>0</v>
      </c>
      <c r="F59" s="80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</row>
    <row r="60" spans="2:17" ht="12.75" customHeight="1" x14ac:dyDescent="0.25">
      <c r="B60" s="38" t="s">
        <v>165</v>
      </c>
      <c r="C60" s="32" t="s">
        <v>15</v>
      </c>
      <c r="D60" s="43">
        <v>300</v>
      </c>
      <c r="E60" s="35">
        <v>0</v>
      </c>
      <c r="F60" s="7">
        <v>300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</row>
    <row r="61" spans="2:17" ht="12.75" customHeight="1" x14ac:dyDescent="0.25">
      <c r="B61" s="38" t="s">
        <v>542</v>
      </c>
      <c r="C61" s="44" t="s">
        <v>15</v>
      </c>
      <c r="D61" s="7">
        <v>500</v>
      </c>
      <c r="E61" s="35">
        <v>0</v>
      </c>
      <c r="F61" s="7">
        <v>500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7">
        <v>100</v>
      </c>
      <c r="Q61" s="35">
        <v>0</v>
      </c>
    </row>
    <row r="62" spans="2:17" ht="12.75" customHeight="1" x14ac:dyDescent="0.25">
      <c r="B62" s="38" t="s">
        <v>544</v>
      </c>
      <c r="C62" s="32" t="s">
        <v>15</v>
      </c>
      <c r="D62" s="35">
        <v>0</v>
      </c>
      <c r="E62" s="35">
        <v>0</v>
      </c>
      <c r="F62" s="80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7" t="s">
        <v>20</v>
      </c>
      <c r="M62" s="35">
        <v>0</v>
      </c>
      <c r="N62" s="7">
        <v>200</v>
      </c>
      <c r="O62" s="35">
        <v>0</v>
      </c>
      <c r="P62" s="7">
        <v>200</v>
      </c>
      <c r="Q62" s="35">
        <v>0</v>
      </c>
    </row>
    <row r="63" spans="2:17" ht="12.75" customHeight="1" x14ac:dyDescent="0.25">
      <c r="B63" s="38" t="s">
        <v>87</v>
      </c>
      <c r="C63" s="32" t="s">
        <v>15</v>
      </c>
      <c r="D63" s="33">
        <v>50</v>
      </c>
      <c r="E63" s="35">
        <v>0</v>
      </c>
      <c r="F63" s="7">
        <v>50</v>
      </c>
      <c r="G63" s="35">
        <v>0</v>
      </c>
      <c r="H63" s="33">
        <v>50</v>
      </c>
      <c r="I63" s="35">
        <v>0</v>
      </c>
      <c r="J63" s="188">
        <v>50</v>
      </c>
      <c r="K63" s="35">
        <v>0</v>
      </c>
      <c r="L63" s="43">
        <v>50</v>
      </c>
      <c r="M63" s="35">
        <v>0</v>
      </c>
      <c r="N63" s="43">
        <v>50</v>
      </c>
      <c r="O63" s="35">
        <v>0</v>
      </c>
      <c r="P63" s="43">
        <v>50</v>
      </c>
      <c r="Q63" s="35">
        <v>0</v>
      </c>
    </row>
    <row r="64" spans="2:17" ht="12.75" customHeight="1" x14ac:dyDescent="0.25">
      <c r="B64" s="38" t="s">
        <v>321</v>
      </c>
      <c r="C64" s="32" t="s">
        <v>15</v>
      </c>
      <c r="D64" s="33">
        <v>500</v>
      </c>
      <c r="E64" s="35">
        <v>0</v>
      </c>
      <c r="F64" s="7">
        <v>500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</row>
    <row r="65" spans="2:17" ht="12.75" customHeight="1" x14ac:dyDescent="0.25">
      <c r="B65" s="38" t="s">
        <v>640</v>
      </c>
      <c r="C65" s="32" t="s">
        <v>15</v>
      </c>
      <c r="D65" s="33">
        <v>45.45</v>
      </c>
      <c r="E65" s="35">
        <v>0</v>
      </c>
      <c r="F65" s="7">
        <v>45.45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90.91</v>
      </c>
      <c r="Q65" s="35">
        <v>0</v>
      </c>
    </row>
    <row r="66" spans="2:17" ht="12.75" customHeight="1" x14ac:dyDescent="0.25">
      <c r="B66" s="38" t="s">
        <v>638</v>
      </c>
      <c r="C66" s="32" t="s">
        <v>15</v>
      </c>
      <c r="D66" s="33">
        <v>100</v>
      </c>
      <c r="E66" s="35">
        <v>0</v>
      </c>
      <c r="F66" s="7">
        <v>200</v>
      </c>
      <c r="G66" s="35">
        <v>0</v>
      </c>
      <c r="H66" s="35">
        <v>700</v>
      </c>
      <c r="I66" s="35">
        <v>0</v>
      </c>
      <c r="J66" s="35">
        <v>1000</v>
      </c>
      <c r="K66" s="35">
        <v>0</v>
      </c>
      <c r="L66" s="35">
        <v>1400</v>
      </c>
      <c r="M66" s="35">
        <v>0</v>
      </c>
      <c r="N66" s="35">
        <v>1800</v>
      </c>
      <c r="O66" s="35">
        <v>0</v>
      </c>
      <c r="P66" s="35">
        <v>2000</v>
      </c>
      <c r="Q66" s="35">
        <v>0</v>
      </c>
    </row>
    <row r="67" spans="2:17" hidden="1" x14ac:dyDescent="0.25">
      <c r="B67" s="38" t="s">
        <v>430</v>
      </c>
      <c r="C67" s="32" t="s">
        <v>15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/>
      <c r="O67" s="35"/>
      <c r="P67" s="35">
        <v>0</v>
      </c>
      <c r="Q67" s="35">
        <v>0</v>
      </c>
    </row>
    <row r="68" spans="2:17" hidden="1" x14ac:dyDescent="0.25">
      <c r="B68" s="260" t="s">
        <v>34</v>
      </c>
      <c r="C68" s="261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</row>
    <row r="69" spans="2:17" ht="37.5" hidden="1" customHeight="1" outlineLevel="1" x14ac:dyDescent="0.25">
      <c r="B69" s="269" t="s">
        <v>138</v>
      </c>
      <c r="C69" s="270"/>
      <c r="D69" s="301">
        <f>свод!H28</f>
        <v>429.95664541119072</v>
      </c>
      <c r="E69" s="302"/>
      <c r="F69" s="301">
        <f>свод!H29</f>
        <v>327.31961051353915</v>
      </c>
      <c r="G69" s="302"/>
      <c r="H69" s="301">
        <f>свод!H30</f>
        <v>206.14414617618439</v>
      </c>
      <c r="I69" s="302"/>
      <c r="J69" s="301">
        <f>свод!H31</f>
        <v>232.41779077211481</v>
      </c>
      <c r="K69" s="302"/>
      <c r="L69" s="301">
        <f>свод!H32</f>
        <v>257.57823392946563</v>
      </c>
      <c r="M69" s="302"/>
      <c r="N69" s="301">
        <f>свод!H33</f>
        <v>325.98645650780793</v>
      </c>
      <c r="O69" s="302"/>
      <c r="P69" s="301">
        <f>свод!H34</f>
        <v>364.9144816673608</v>
      </c>
      <c r="Q69" s="302"/>
    </row>
    <row r="70" spans="2:17" ht="39.75" customHeight="1" collapsed="1" x14ac:dyDescent="0.25">
      <c r="B70" s="269" t="s">
        <v>287</v>
      </c>
      <c r="C70" s="270"/>
      <c r="D70" s="301">
        <f>D69*свод!$L$1</f>
        <v>1117.8872780690958</v>
      </c>
      <c r="E70" s="302"/>
      <c r="F70" s="301">
        <f>F69*свод!$L$1</f>
        <v>851.03098733520176</v>
      </c>
      <c r="G70" s="302"/>
      <c r="H70" s="301">
        <f>H69*свод!$L$1</f>
        <v>535.97478005807943</v>
      </c>
      <c r="I70" s="302"/>
      <c r="J70" s="301">
        <f>J69*свод!$L$1</f>
        <v>604.28625600749854</v>
      </c>
      <c r="K70" s="302"/>
      <c r="L70" s="301">
        <f>L69*свод!$L$1</f>
        <v>669.70340821661068</v>
      </c>
      <c r="M70" s="302"/>
      <c r="N70" s="301">
        <f>N69*свод!$L$1</f>
        <v>847.56478692030066</v>
      </c>
      <c r="O70" s="302"/>
      <c r="P70" s="301">
        <f>свод!I34</f>
        <v>948.7776523351381</v>
      </c>
      <c r="Q70" s="302"/>
    </row>
    <row r="71" spans="2:17" s="5" customFormat="1" ht="15" x14ac:dyDescent="0.25">
      <c r="B71" s="317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</row>
    <row r="72" spans="2:17" ht="15" x14ac:dyDescent="0.25">
      <c r="B72" s="10" t="s">
        <v>25</v>
      </c>
      <c r="C72" s="11"/>
      <c r="D72" s="11"/>
      <c r="E72" s="11"/>
      <c r="F72" s="11"/>
      <c r="G72" s="11"/>
    </row>
    <row r="73" spans="2:17" ht="15" x14ac:dyDescent="0.25">
      <c r="B73" s="10" t="s">
        <v>26</v>
      </c>
      <c r="C73" s="11"/>
      <c r="D73" s="11"/>
      <c r="E73" s="11"/>
      <c r="F73" s="11"/>
      <c r="G73" s="11"/>
    </row>
    <row r="74" spans="2:17" ht="15" x14ac:dyDescent="0.25">
      <c r="B74" s="10" t="s">
        <v>28</v>
      </c>
      <c r="C74" s="11"/>
      <c r="D74" s="11"/>
      <c r="E74" s="11"/>
      <c r="F74" s="11"/>
      <c r="G74" s="11"/>
    </row>
    <row r="75" spans="2:17" ht="15" x14ac:dyDescent="0.25">
      <c r="B75" s="12"/>
      <c r="C75" s="12"/>
      <c r="D75" s="12"/>
      <c r="E75" s="12"/>
      <c r="F75" s="12"/>
      <c r="G75" s="12"/>
    </row>
    <row r="76" spans="2:17" ht="36" customHeight="1" x14ac:dyDescent="0.25">
      <c r="B76" s="316" t="s">
        <v>768</v>
      </c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</row>
    <row r="77" spans="2:17" ht="32.25" customHeight="1" x14ac:dyDescent="0.25">
      <c r="B77" s="316" t="s">
        <v>769</v>
      </c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</row>
    <row r="78" spans="2:17" ht="15" customHeight="1" x14ac:dyDescent="0.25">
      <c r="B78" s="316" t="s">
        <v>754</v>
      </c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</row>
    <row r="79" spans="2:17" ht="15" customHeight="1" x14ac:dyDescent="0.25">
      <c r="B79" s="316" t="s">
        <v>755</v>
      </c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</row>
    <row r="80" spans="2:17" ht="15" customHeight="1" x14ac:dyDescent="0.25">
      <c r="B80" s="316" t="s">
        <v>756</v>
      </c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</row>
    <row r="81" spans="2:17" ht="15" customHeight="1" x14ac:dyDescent="0.25">
      <c r="B81" s="316" t="s">
        <v>757</v>
      </c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</row>
    <row r="82" spans="2:17" ht="15.75" customHeight="1" x14ac:dyDescent="0.25">
      <c r="B82" s="316" t="s">
        <v>758</v>
      </c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</row>
    <row r="83" spans="2:17" ht="46.5" hidden="1" customHeight="1" x14ac:dyDescent="0.25">
      <c r="B83" s="316"/>
      <c r="C83" s="316"/>
      <c r="D83" s="316"/>
      <c r="E83" s="316"/>
      <c r="F83" s="316"/>
      <c r="G83" s="316"/>
    </row>
    <row r="84" spans="2:17" ht="15" hidden="1" x14ac:dyDescent="0.25">
      <c r="B84" s="316"/>
      <c r="C84" s="316"/>
      <c r="D84" s="316"/>
      <c r="E84" s="316"/>
      <c r="F84" s="316"/>
      <c r="G84" s="316"/>
    </row>
    <row r="85" spans="2:17" hidden="1" x14ac:dyDescent="0.25"/>
  </sheetData>
  <mergeCells count="49">
    <mergeCell ref="B84:G84"/>
    <mergeCell ref="B70:C70"/>
    <mergeCell ref="D70:E70"/>
    <mergeCell ref="F70:G70"/>
    <mergeCell ref="H70:I70"/>
    <mergeCell ref="B83:G83"/>
    <mergeCell ref="B80:Q80"/>
    <mergeCell ref="B82:Q82"/>
    <mergeCell ref="B76:Q76"/>
    <mergeCell ref="B77:Q77"/>
    <mergeCell ref="B78:Q78"/>
    <mergeCell ref="B79:Q79"/>
    <mergeCell ref="N70:O70"/>
    <mergeCell ref="B81:Q81"/>
    <mergeCell ref="B71:Q71"/>
    <mergeCell ref="L70:M70"/>
    <mergeCell ref="B68:C68"/>
    <mergeCell ref="D68:Q68"/>
    <mergeCell ref="H69:I69"/>
    <mergeCell ref="J69:K69"/>
    <mergeCell ref="B69:C69"/>
    <mergeCell ref="D69:E69"/>
    <mergeCell ref="P69:Q69"/>
    <mergeCell ref="L69:M69"/>
    <mergeCell ref="F69:G69"/>
    <mergeCell ref="N69:O69"/>
    <mergeCell ref="P70:Q70"/>
    <mergeCell ref="J70:K70"/>
    <mergeCell ref="B11:Q11"/>
    <mergeCell ref="B6:Q6"/>
    <mergeCell ref="B7:Q7"/>
    <mergeCell ref="B8:Q8"/>
    <mergeCell ref="B9:Q9"/>
    <mergeCell ref="B10:Q10"/>
    <mergeCell ref="B12:Q12"/>
    <mergeCell ref="B13:B15"/>
    <mergeCell ref="C13:C15"/>
    <mergeCell ref="D14:E14"/>
    <mergeCell ref="F14:G14"/>
    <mergeCell ref="D13:E13"/>
    <mergeCell ref="F13:G13"/>
    <mergeCell ref="H13:I13"/>
    <mergeCell ref="J13:K13"/>
    <mergeCell ref="L13:Q13"/>
    <mergeCell ref="H14:I14"/>
    <mergeCell ref="J14:K14"/>
    <mergeCell ref="L14:M14"/>
    <mergeCell ref="P14:Q14"/>
    <mergeCell ref="N14:O14"/>
  </mergeCells>
  <phoneticPr fontId="27" type="noConversion"/>
  <hyperlinks>
    <hyperlink ref="B10" r:id="rId1" xr:uid="{00000000-0004-0000-0300-000000000000}"/>
  </hyperlinks>
  <pageMargins left="0.19685039370078741" right="0.19685039370078741" top="0.19685039370078741" bottom="0.19685039370078741" header="0" footer="0"/>
  <pageSetup paperSize="9" scale="4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35"/>
  <sheetViews>
    <sheetView showGridLines="0" zoomScale="90" zoomScaleNormal="90" zoomScaleSheetLayoutView="80" workbookViewId="0">
      <pane xSplit="3" ySplit="10" topLeftCell="D11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x14ac:dyDescent="0.25"/>
  <cols>
    <col min="1" max="1" width="8.5546875" style="1" customWidth="1"/>
    <col min="2" max="2" width="37.88671875" style="1" customWidth="1"/>
    <col min="3" max="3" width="14" style="1" customWidth="1"/>
    <col min="4" max="5" width="37" style="1" customWidth="1"/>
    <col min="6" max="6" width="41.109375" style="1" customWidth="1"/>
    <col min="7" max="7" width="37" style="1" customWidth="1"/>
    <col min="8" max="16384" width="9.109375" style="1"/>
  </cols>
  <sheetData>
    <row r="1" spans="2:7" ht="17.399999999999999" hidden="1" x14ac:dyDescent="0.3">
      <c r="B1" s="271" t="s">
        <v>23</v>
      </c>
      <c r="C1" s="271"/>
      <c r="D1" s="271"/>
      <c r="E1" s="271"/>
      <c r="F1" s="271"/>
      <c r="G1" s="271"/>
    </row>
    <row r="2" spans="2:7" ht="17.399999999999999" hidden="1" x14ac:dyDescent="0.3">
      <c r="B2" s="271" t="s">
        <v>24</v>
      </c>
      <c r="C2" s="271"/>
      <c r="D2" s="271"/>
      <c r="E2" s="271"/>
      <c r="F2" s="271"/>
      <c r="G2" s="271"/>
    </row>
    <row r="3" spans="2:7" ht="18.75" hidden="1" customHeight="1" x14ac:dyDescent="0.25">
      <c r="B3" s="275" t="s">
        <v>35</v>
      </c>
      <c r="C3" s="275"/>
      <c r="D3" s="275"/>
      <c r="E3" s="275"/>
      <c r="F3" s="275"/>
      <c r="G3" s="275"/>
    </row>
    <row r="4" spans="2:7" ht="18.75" hidden="1" customHeight="1" x14ac:dyDescent="0.25">
      <c r="B4" s="275" t="s">
        <v>36</v>
      </c>
      <c r="C4" s="275"/>
      <c r="D4" s="275"/>
      <c r="E4" s="275"/>
      <c r="F4" s="275"/>
      <c r="G4" s="275"/>
    </row>
    <row r="5" spans="2:7" hidden="1" x14ac:dyDescent="0.25">
      <c r="B5" s="276" t="s">
        <v>27</v>
      </c>
      <c r="C5" s="276"/>
      <c r="D5" s="276"/>
      <c r="E5" s="276"/>
      <c r="F5" s="276"/>
      <c r="G5" s="276"/>
    </row>
    <row r="6" spans="2:7" ht="18" thickBot="1" x14ac:dyDescent="0.3">
      <c r="B6" s="277" t="str">
        <f>Свиньи!B15</f>
        <v>Цены реализации, действующие с 01.09.2023 по 30.09.2023</v>
      </c>
      <c r="C6" s="277"/>
      <c r="D6" s="277"/>
      <c r="E6" s="277"/>
      <c r="F6" s="277"/>
      <c r="G6" s="277"/>
    </row>
    <row r="7" spans="2:7" ht="49.5" customHeight="1" thickBot="1" x14ac:dyDescent="0.3">
      <c r="B7" s="321" t="s">
        <v>167</v>
      </c>
      <c r="C7" s="322"/>
      <c r="D7" s="322"/>
      <c r="E7" s="322"/>
      <c r="F7" s="322"/>
      <c r="G7" s="322"/>
    </row>
    <row r="8" spans="2:7" ht="60.75" customHeight="1" x14ac:dyDescent="0.25">
      <c r="B8" s="308" t="s">
        <v>0</v>
      </c>
      <c r="C8" s="311" t="s">
        <v>1</v>
      </c>
      <c r="D8" s="129" t="s">
        <v>168</v>
      </c>
      <c r="E8" s="130" t="s">
        <v>169</v>
      </c>
      <c r="F8" s="219" t="s">
        <v>732</v>
      </c>
      <c r="G8" s="129" t="s">
        <v>170</v>
      </c>
    </row>
    <row r="9" spans="2:7" ht="48" x14ac:dyDescent="0.25">
      <c r="B9" s="310"/>
      <c r="C9" s="313"/>
      <c r="D9" s="27" t="s">
        <v>528</v>
      </c>
      <c r="E9" s="27" t="s">
        <v>538</v>
      </c>
      <c r="F9" s="27" t="s">
        <v>539</v>
      </c>
      <c r="G9" s="83" t="s">
        <v>540</v>
      </c>
    </row>
    <row r="10" spans="2:7" hidden="1" x14ac:dyDescent="0.25">
      <c r="B10" s="84" t="s">
        <v>351</v>
      </c>
      <c r="C10" s="84"/>
      <c r="D10" s="117">
        <v>11006</v>
      </c>
      <c r="E10" s="117">
        <v>11007</v>
      </c>
      <c r="F10" s="117">
        <v>11008</v>
      </c>
      <c r="G10" s="117">
        <v>11009</v>
      </c>
    </row>
    <row r="11" spans="2:7" x14ac:dyDescent="0.25">
      <c r="B11" s="38" t="s">
        <v>9</v>
      </c>
      <c r="C11" s="39" t="s">
        <v>14</v>
      </c>
      <c r="D11" s="47">
        <v>2500</v>
      </c>
      <c r="E11" s="47">
        <v>1500</v>
      </c>
      <c r="F11" s="47">
        <v>1700</v>
      </c>
      <c r="G11" s="47">
        <v>2600</v>
      </c>
    </row>
    <row r="12" spans="2:7" x14ac:dyDescent="0.25">
      <c r="B12" s="38" t="s">
        <v>55</v>
      </c>
      <c r="C12" s="39" t="s">
        <v>14</v>
      </c>
      <c r="D12" s="47">
        <v>300</v>
      </c>
      <c r="E12" s="47">
        <v>380</v>
      </c>
      <c r="F12" s="47">
        <v>150</v>
      </c>
      <c r="G12" s="47">
        <v>300</v>
      </c>
    </row>
    <row r="13" spans="2:7" x14ac:dyDescent="0.25">
      <c r="B13" s="38" t="s">
        <v>81</v>
      </c>
      <c r="C13" s="39" t="s">
        <v>15</v>
      </c>
      <c r="D13" s="47">
        <v>1300</v>
      </c>
      <c r="E13" s="47">
        <v>1000</v>
      </c>
      <c r="F13" s="47">
        <v>500</v>
      </c>
      <c r="G13" s="47">
        <v>1500</v>
      </c>
    </row>
    <row r="14" spans="2:7" x14ac:dyDescent="0.25">
      <c r="B14" s="38" t="s">
        <v>82</v>
      </c>
      <c r="C14" s="39" t="s">
        <v>15</v>
      </c>
      <c r="D14" s="47">
        <v>300</v>
      </c>
      <c r="E14" s="47" t="s">
        <v>20</v>
      </c>
      <c r="F14" s="47" t="s">
        <v>20</v>
      </c>
      <c r="G14" s="47" t="s">
        <v>20</v>
      </c>
    </row>
    <row r="15" spans="2:7" x14ac:dyDescent="0.25">
      <c r="B15" s="38" t="s">
        <v>83</v>
      </c>
      <c r="C15" s="39" t="s">
        <v>15</v>
      </c>
      <c r="D15" s="47">
        <v>1000</v>
      </c>
      <c r="E15" s="47" t="s">
        <v>20</v>
      </c>
      <c r="F15" s="47" t="s">
        <v>20</v>
      </c>
      <c r="G15" s="47" t="s">
        <v>20</v>
      </c>
    </row>
    <row r="16" spans="2:7" x14ac:dyDescent="0.25">
      <c r="B16" s="31" t="s">
        <v>43</v>
      </c>
      <c r="C16" s="39" t="s">
        <v>15</v>
      </c>
      <c r="D16" s="47">
        <v>2000</v>
      </c>
      <c r="E16" s="47" t="s">
        <v>20</v>
      </c>
      <c r="F16" s="47" t="s">
        <v>20</v>
      </c>
      <c r="G16" s="47" t="s">
        <v>20</v>
      </c>
    </row>
    <row r="17" spans="2:7" x14ac:dyDescent="0.25">
      <c r="B17" s="31" t="s">
        <v>136</v>
      </c>
      <c r="C17" s="39" t="s">
        <v>15</v>
      </c>
      <c r="D17" s="47">
        <v>1000</v>
      </c>
      <c r="E17" s="47" t="s">
        <v>20</v>
      </c>
      <c r="F17" s="47" t="s">
        <v>20</v>
      </c>
      <c r="G17" s="47" t="s">
        <v>20</v>
      </c>
    </row>
    <row r="18" spans="2:7" x14ac:dyDescent="0.25">
      <c r="B18" s="38" t="s">
        <v>16</v>
      </c>
      <c r="C18" s="39" t="s">
        <v>15</v>
      </c>
      <c r="D18" s="47">
        <v>2</v>
      </c>
      <c r="E18" s="47" t="s">
        <v>20</v>
      </c>
      <c r="F18" s="47" t="s">
        <v>20</v>
      </c>
      <c r="G18" s="47" t="s">
        <v>20</v>
      </c>
    </row>
    <row r="19" spans="2:7" x14ac:dyDescent="0.25">
      <c r="B19" s="38" t="s">
        <v>65</v>
      </c>
      <c r="C19" s="39" t="s">
        <v>15</v>
      </c>
      <c r="D19" s="47">
        <v>2000</v>
      </c>
      <c r="E19" s="47">
        <v>3000</v>
      </c>
      <c r="F19" s="47" t="s">
        <v>20</v>
      </c>
      <c r="G19" s="47">
        <v>1000</v>
      </c>
    </row>
    <row r="20" spans="2:7" x14ac:dyDescent="0.25">
      <c r="B20" s="38" t="s">
        <v>66</v>
      </c>
      <c r="C20" s="39" t="s">
        <v>15</v>
      </c>
      <c r="D20" s="47">
        <v>500</v>
      </c>
      <c r="E20" s="47">
        <v>500</v>
      </c>
      <c r="F20" s="47">
        <v>600</v>
      </c>
      <c r="G20" s="47">
        <v>700</v>
      </c>
    </row>
    <row r="21" spans="2:7" x14ac:dyDescent="0.25">
      <c r="B21" s="38" t="s">
        <v>67</v>
      </c>
      <c r="C21" s="39" t="s">
        <v>15</v>
      </c>
      <c r="D21" s="47">
        <v>3000</v>
      </c>
      <c r="E21" s="47">
        <v>2500</v>
      </c>
      <c r="F21" s="47">
        <v>5000</v>
      </c>
      <c r="G21" s="47">
        <v>6000</v>
      </c>
    </row>
    <row r="22" spans="2:7" x14ac:dyDescent="0.25">
      <c r="B22" s="38" t="s">
        <v>68</v>
      </c>
      <c r="C22" s="39" t="s">
        <v>15</v>
      </c>
      <c r="D22" s="47">
        <v>3000</v>
      </c>
      <c r="E22" s="47">
        <v>4000</v>
      </c>
      <c r="F22" s="47">
        <v>400</v>
      </c>
      <c r="G22" s="47">
        <v>500</v>
      </c>
    </row>
    <row r="23" spans="2:7" x14ac:dyDescent="0.25">
      <c r="B23" s="38" t="s">
        <v>10</v>
      </c>
      <c r="C23" s="39" t="s">
        <v>15</v>
      </c>
      <c r="D23" s="47">
        <v>350</v>
      </c>
      <c r="E23" s="47">
        <v>90</v>
      </c>
      <c r="F23" s="47">
        <v>150</v>
      </c>
      <c r="G23" s="47">
        <v>200</v>
      </c>
    </row>
    <row r="24" spans="2:7" x14ac:dyDescent="0.25">
      <c r="B24" s="38" t="s">
        <v>11</v>
      </c>
      <c r="C24" s="39" t="s">
        <v>15</v>
      </c>
      <c r="D24" s="47">
        <v>18</v>
      </c>
      <c r="E24" s="47">
        <v>12</v>
      </c>
      <c r="F24" s="47">
        <v>200</v>
      </c>
      <c r="G24" s="47">
        <v>250</v>
      </c>
    </row>
    <row r="25" spans="2:7" x14ac:dyDescent="0.25">
      <c r="B25" s="38" t="s">
        <v>12</v>
      </c>
      <c r="C25" s="39" t="s">
        <v>15</v>
      </c>
      <c r="D25" s="47">
        <v>10</v>
      </c>
      <c r="E25" s="47">
        <v>17</v>
      </c>
      <c r="F25" s="47">
        <v>4</v>
      </c>
      <c r="G25" s="47">
        <v>4</v>
      </c>
    </row>
    <row r="26" spans="2:7" x14ac:dyDescent="0.25">
      <c r="B26" s="38" t="s">
        <v>69</v>
      </c>
      <c r="C26" s="39" t="s">
        <v>13</v>
      </c>
      <c r="D26" s="214">
        <v>0.15</v>
      </c>
      <c r="E26" s="214">
        <v>0.15</v>
      </c>
      <c r="F26" s="214" t="s">
        <v>20</v>
      </c>
      <c r="G26" s="215">
        <v>2</v>
      </c>
    </row>
    <row r="27" spans="2:7" x14ac:dyDescent="0.25">
      <c r="B27" s="38" t="s">
        <v>164</v>
      </c>
      <c r="C27" s="39" t="s">
        <v>13</v>
      </c>
      <c r="D27" s="214">
        <v>1.2</v>
      </c>
      <c r="E27" s="214">
        <v>1</v>
      </c>
      <c r="F27" s="214" t="s">
        <v>20</v>
      </c>
      <c r="G27" s="214" t="s">
        <v>20</v>
      </c>
    </row>
    <row r="28" spans="2:7" hidden="1" x14ac:dyDescent="0.25">
      <c r="B28" s="260" t="s">
        <v>34</v>
      </c>
      <c r="C28" s="261"/>
      <c r="D28" s="319" t="s">
        <v>41</v>
      </c>
      <c r="E28" s="320"/>
      <c r="F28" s="320"/>
      <c r="G28" s="320"/>
    </row>
    <row r="29" spans="2:7" s="5" customFormat="1" ht="44.25" hidden="1" customHeight="1" outlineLevel="1" x14ac:dyDescent="0.25">
      <c r="B29" s="269" t="s">
        <v>51</v>
      </c>
      <c r="C29" s="270"/>
      <c r="D29" s="184">
        <f>свод!H35</f>
        <v>704.79202454311167</v>
      </c>
      <c r="E29" s="184">
        <f>свод!H36</f>
        <v>440.17908315838594</v>
      </c>
      <c r="F29" s="184">
        <f>свод!H37</f>
        <v>450.18361234125257</v>
      </c>
      <c r="G29" s="184">
        <f>свод!H38</f>
        <v>598.71901726073929</v>
      </c>
    </row>
    <row r="30" spans="2:7" s="5" customFormat="1" ht="48.75" customHeight="1" collapsed="1" x14ac:dyDescent="0.25">
      <c r="B30" s="269" t="s">
        <v>288</v>
      </c>
      <c r="C30" s="270"/>
      <c r="D30" s="184">
        <f>D29*свод!$L$1</f>
        <v>1832.4592638120903</v>
      </c>
      <c r="E30" s="184">
        <f>E29*свод!$L$1</f>
        <v>1144.4656162118035</v>
      </c>
      <c r="F30" s="184">
        <f>F29*свод!$L$1</f>
        <v>1170.4773920872567</v>
      </c>
      <c r="G30" s="184">
        <f>G29*свод!$L$1</f>
        <v>1556.6694448779222</v>
      </c>
    </row>
    <row r="31" spans="2:7" ht="17.399999999999999" x14ac:dyDescent="0.25">
      <c r="B31" s="183"/>
      <c r="C31" s="20"/>
      <c r="D31" s="49"/>
    </row>
    <row r="32" spans="2:7" ht="15" x14ac:dyDescent="0.25">
      <c r="B32" s="10" t="s">
        <v>32</v>
      </c>
      <c r="C32" s="11"/>
      <c r="D32" s="11"/>
    </row>
    <row r="33" spans="2:4" ht="15" customHeight="1" x14ac:dyDescent="0.25">
      <c r="B33" s="10" t="s">
        <v>33</v>
      </c>
      <c r="C33" s="11"/>
      <c r="D33" s="11"/>
    </row>
    <row r="34" spans="2:4" ht="15" x14ac:dyDescent="0.25">
      <c r="B34" s="10" t="s">
        <v>28</v>
      </c>
      <c r="C34" s="11"/>
      <c r="D34" s="11"/>
    </row>
    <row r="35" spans="2:4" ht="15" x14ac:dyDescent="0.25">
      <c r="B35" s="12"/>
      <c r="C35" s="12"/>
      <c r="D35" s="12"/>
    </row>
  </sheetData>
  <mergeCells count="13">
    <mergeCell ref="B28:C28"/>
    <mergeCell ref="D28:G28"/>
    <mergeCell ref="B29:C29"/>
    <mergeCell ref="B30:C30"/>
    <mergeCell ref="B7:G7"/>
    <mergeCell ref="B8:B9"/>
    <mergeCell ref="C8:C9"/>
    <mergeCell ref="B6:G6"/>
    <mergeCell ref="B1:G1"/>
    <mergeCell ref="B2:G2"/>
    <mergeCell ref="B3:G3"/>
    <mergeCell ref="B4:G4"/>
    <mergeCell ref="B5:G5"/>
  </mergeCells>
  <hyperlinks>
    <hyperlink ref="B5" r:id="rId1" xr:uid="{00000000-0004-0000-0400-000000000000}"/>
  </hyperlinks>
  <pageMargins left="0.19685039370078741" right="0.19685039370078741" top="0.19685039370078741" bottom="0.19685039370078741" header="0" footer="0"/>
  <pageSetup paperSize="9" scale="67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X80"/>
  <sheetViews>
    <sheetView showGridLines="0" zoomScale="90" zoomScaleNormal="90" zoomScaleSheetLayoutView="70" workbookViewId="0">
      <pane xSplit="3" ySplit="11" topLeftCell="G12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x14ac:dyDescent="0.25"/>
  <cols>
    <col min="1" max="1" width="8.6640625" style="1" customWidth="1"/>
    <col min="2" max="2" width="39" style="1" customWidth="1"/>
    <col min="3" max="3" width="16.5546875" style="1" customWidth="1"/>
    <col min="4" max="4" width="17.5546875" style="1" customWidth="1"/>
    <col min="5" max="5" width="14" style="1" customWidth="1"/>
    <col min="6" max="6" width="17.5546875" style="1" customWidth="1"/>
    <col min="7" max="7" width="14" style="1" customWidth="1"/>
    <col min="8" max="18" width="15.6640625" style="1" customWidth="1"/>
    <col min="19" max="16384" width="9.109375" style="1"/>
  </cols>
  <sheetData>
    <row r="1" spans="2:23" ht="17.399999999999999" hidden="1" outlineLevel="1" x14ac:dyDescent="0.3">
      <c r="B1" s="271" t="s">
        <v>23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2:23" ht="17.399999999999999" hidden="1" outlineLevel="1" x14ac:dyDescent="0.3">
      <c r="B2" s="271" t="s">
        <v>24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2:23" hidden="1" outlineLevel="1" x14ac:dyDescent="0.25">
      <c r="B3" s="275" t="s">
        <v>35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2:23" hidden="1" outlineLevel="1" x14ac:dyDescent="0.25">
      <c r="B4" s="275" t="s">
        <v>36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</row>
    <row r="5" spans="2:23" hidden="1" outlineLevel="1" x14ac:dyDescent="0.25">
      <c r="B5" s="276" t="s">
        <v>27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</row>
    <row r="6" spans="2:23" ht="18" collapsed="1" thickBot="1" x14ac:dyDescent="0.3">
      <c r="B6" s="324" t="str">
        <f>Свиньи!B15</f>
        <v>Цены реализации, действующие с 01.09.2023 по 30.09.2023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</row>
    <row r="7" spans="2:23" ht="36" customHeight="1" x14ac:dyDescent="0.25">
      <c r="B7" s="325" t="s">
        <v>374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</row>
    <row r="8" spans="2:23" ht="51.75" customHeight="1" x14ac:dyDescent="0.25">
      <c r="B8" s="285" t="s">
        <v>0</v>
      </c>
      <c r="C8" s="282" t="s">
        <v>1</v>
      </c>
      <c r="D8" s="282" t="s">
        <v>353</v>
      </c>
      <c r="E8" s="282"/>
      <c r="F8" s="282" t="s">
        <v>361</v>
      </c>
      <c r="G8" s="282"/>
      <c r="H8" s="282" t="s">
        <v>489</v>
      </c>
      <c r="I8" s="282"/>
      <c r="J8" s="282" t="s">
        <v>366</v>
      </c>
      <c r="K8" s="282"/>
      <c r="L8" s="282"/>
      <c r="M8" s="283" t="s">
        <v>382</v>
      </c>
      <c r="N8" s="327"/>
      <c r="O8" s="327"/>
      <c r="P8" s="283" t="s">
        <v>384</v>
      </c>
      <c r="Q8" s="327"/>
      <c r="R8" s="327"/>
    </row>
    <row r="9" spans="2:23" ht="27.6" x14ac:dyDescent="0.25">
      <c r="B9" s="285"/>
      <c r="C9" s="282"/>
      <c r="D9" s="27" t="s">
        <v>354</v>
      </c>
      <c r="E9" s="27" t="s">
        <v>447</v>
      </c>
      <c r="F9" s="27" t="s">
        <v>362</v>
      </c>
      <c r="G9" s="27" t="s">
        <v>398</v>
      </c>
      <c r="H9" s="27" t="s">
        <v>234</v>
      </c>
      <c r="I9" s="27" t="s">
        <v>448</v>
      </c>
      <c r="J9" s="27" t="s">
        <v>365</v>
      </c>
      <c r="K9" s="27" t="s">
        <v>449</v>
      </c>
      <c r="L9" s="27" t="s">
        <v>450</v>
      </c>
      <c r="M9" s="27" t="s">
        <v>381</v>
      </c>
      <c r="N9" s="27" t="s">
        <v>451</v>
      </c>
      <c r="O9" s="27" t="s">
        <v>452</v>
      </c>
      <c r="P9" s="27" t="s">
        <v>385</v>
      </c>
      <c r="Q9" s="27" t="s">
        <v>453</v>
      </c>
      <c r="R9" s="27" t="s">
        <v>454</v>
      </c>
    </row>
    <row r="10" spans="2:23" ht="27.6" x14ac:dyDescent="0.25">
      <c r="B10" s="285"/>
      <c r="C10" s="282"/>
      <c r="D10" s="6" t="s">
        <v>241</v>
      </c>
      <c r="E10" s="41" t="s">
        <v>21</v>
      </c>
      <c r="F10" s="6" t="str">
        <f>D10</f>
        <v>СТБ 1842-2008</v>
      </c>
      <c r="G10" s="41" t="s">
        <v>21</v>
      </c>
      <c r="H10" s="6" t="str">
        <f>D10</f>
        <v>СТБ 1842-2008</v>
      </c>
      <c r="I10" s="41" t="s">
        <v>21</v>
      </c>
      <c r="J10" s="6" t="str">
        <f>D10</f>
        <v>СТБ 1842-2008</v>
      </c>
      <c r="K10" s="41" t="s">
        <v>21</v>
      </c>
      <c r="L10" s="41" t="s">
        <v>21</v>
      </c>
      <c r="M10" s="6" t="str">
        <f>D10</f>
        <v>СТБ 1842-2008</v>
      </c>
      <c r="N10" s="41" t="s">
        <v>21</v>
      </c>
      <c r="O10" s="41" t="s">
        <v>21</v>
      </c>
      <c r="P10" s="6" t="str">
        <f>D10</f>
        <v>СТБ 1842-2008</v>
      </c>
      <c r="Q10" s="41" t="s">
        <v>21</v>
      </c>
      <c r="R10" s="41" t="s">
        <v>21</v>
      </c>
    </row>
    <row r="11" spans="2:23" hidden="1" x14ac:dyDescent="0.25">
      <c r="B11" s="86" t="s">
        <v>351</v>
      </c>
      <c r="C11" s="86"/>
      <c r="D11" s="86"/>
      <c r="E11" s="86">
        <v>16786</v>
      </c>
      <c r="F11" s="86"/>
      <c r="G11" s="86">
        <v>16787</v>
      </c>
      <c r="H11" s="86"/>
      <c r="I11" s="86">
        <v>16788</v>
      </c>
      <c r="J11" s="86"/>
      <c r="K11" s="86">
        <v>16789</v>
      </c>
      <c r="L11" s="86">
        <v>16792</v>
      </c>
      <c r="M11" s="86"/>
      <c r="N11" s="86">
        <v>16790</v>
      </c>
      <c r="O11" s="86">
        <v>16793</v>
      </c>
      <c r="P11" s="86"/>
      <c r="Q11" s="86">
        <v>16791</v>
      </c>
      <c r="R11" s="86">
        <v>16794</v>
      </c>
    </row>
    <row r="12" spans="2:23" x14ac:dyDescent="0.25">
      <c r="B12" s="3" t="s">
        <v>198</v>
      </c>
      <c r="C12" s="2" t="s">
        <v>376</v>
      </c>
      <c r="D12" s="2" t="s">
        <v>355</v>
      </c>
      <c r="E12" s="2">
        <v>292</v>
      </c>
      <c r="F12" s="2" t="s">
        <v>363</v>
      </c>
      <c r="G12" s="2">
        <v>285</v>
      </c>
      <c r="H12" s="2" t="s">
        <v>199</v>
      </c>
      <c r="I12" s="2">
        <v>286</v>
      </c>
      <c r="J12" s="13" t="s">
        <v>200</v>
      </c>
      <c r="K12" s="13">
        <v>280</v>
      </c>
      <c r="L12" s="13">
        <v>280</v>
      </c>
      <c r="M12" s="13" t="s">
        <v>199</v>
      </c>
      <c r="N12" s="13">
        <v>278</v>
      </c>
      <c r="O12" s="13">
        <v>278</v>
      </c>
      <c r="P12" s="13" t="s">
        <v>386</v>
      </c>
      <c r="Q12" s="13">
        <v>275</v>
      </c>
      <c r="R12" s="13">
        <v>275</v>
      </c>
    </row>
    <row r="13" spans="2:23" x14ac:dyDescent="0.25">
      <c r="B13" s="3" t="s">
        <v>2</v>
      </c>
      <c r="C13" s="2" t="s">
        <v>13</v>
      </c>
      <c r="D13" s="2" t="s">
        <v>356</v>
      </c>
      <c r="E13" s="2">
        <v>12.05</v>
      </c>
      <c r="F13" s="2" t="s">
        <v>356</v>
      </c>
      <c r="G13" s="2">
        <v>12.07</v>
      </c>
      <c r="H13" s="2" t="s">
        <v>356</v>
      </c>
      <c r="I13" s="2">
        <v>11.54</v>
      </c>
      <c r="J13" s="2" t="s">
        <v>356</v>
      </c>
      <c r="K13" s="2">
        <v>9.64</v>
      </c>
      <c r="L13" s="2">
        <v>9.64</v>
      </c>
      <c r="M13" s="2" t="s">
        <v>356</v>
      </c>
      <c r="N13" s="2">
        <v>9.6199999999999992</v>
      </c>
      <c r="O13" s="2">
        <v>9.6199999999999992</v>
      </c>
      <c r="P13" s="2" t="s">
        <v>356</v>
      </c>
      <c r="Q13" s="13">
        <v>9.68</v>
      </c>
      <c r="R13" s="13">
        <v>9.68</v>
      </c>
    </row>
    <row r="14" spans="2:23" x14ac:dyDescent="0.25">
      <c r="B14" s="3" t="s">
        <v>3</v>
      </c>
      <c r="C14" s="2" t="s">
        <v>13</v>
      </c>
      <c r="D14" s="2" t="s">
        <v>357</v>
      </c>
      <c r="E14" s="2">
        <v>19.5</v>
      </c>
      <c r="F14" s="2" t="s">
        <v>204</v>
      </c>
      <c r="G14" s="2">
        <v>17.5</v>
      </c>
      <c r="H14" s="2" t="s">
        <v>80</v>
      </c>
      <c r="I14" s="2">
        <v>15.03</v>
      </c>
      <c r="J14" s="2" t="s">
        <v>204</v>
      </c>
      <c r="K14" s="2">
        <v>17.5</v>
      </c>
      <c r="L14" s="2">
        <v>17.5</v>
      </c>
      <c r="M14" s="13" t="s">
        <v>96</v>
      </c>
      <c r="N14" s="13">
        <v>16.53</v>
      </c>
      <c r="O14" s="13">
        <v>16.53</v>
      </c>
      <c r="P14" s="13" t="s">
        <v>387</v>
      </c>
      <c r="Q14" s="13">
        <v>15.52</v>
      </c>
      <c r="R14" s="13">
        <v>15.52</v>
      </c>
      <c r="W14" s="9"/>
    </row>
    <row r="15" spans="2:23" x14ac:dyDescent="0.25">
      <c r="B15" s="3" t="s">
        <v>7</v>
      </c>
      <c r="C15" s="2" t="s">
        <v>13</v>
      </c>
      <c r="D15" s="2" t="s">
        <v>358</v>
      </c>
      <c r="E15" s="2">
        <v>1.06</v>
      </c>
      <c r="F15" s="2" t="s">
        <v>364</v>
      </c>
      <c r="G15" s="2">
        <v>1.03</v>
      </c>
      <c r="H15" s="2" t="s">
        <v>206</v>
      </c>
      <c r="I15" s="2">
        <v>1.21</v>
      </c>
      <c r="J15" s="2" t="s">
        <v>207</v>
      </c>
      <c r="K15" s="2">
        <v>3.41</v>
      </c>
      <c r="L15" s="2">
        <v>3.41</v>
      </c>
      <c r="M15" s="13" t="s">
        <v>208</v>
      </c>
      <c r="N15" s="13">
        <v>3.7</v>
      </c>
      <c r="O15" s="13">
        <v>3.7</v>
      </c>
      <c r="P15" s="13" t="s">
        <v>388</v>
      </c>
      <c r="Q15" s="13">
        <v>3.9</v>
      </c>
      <c r="R15" s="13">
        <v>3.9</v>
      </c>
      <c r="W15" s="9"/>
    </row>
    <row r="16" spans="2:23" x14ac:dyDescent="0.25">
      <c r="B16" s="54" t="s">
        <v>8</v>
      </c>
      <c r="C16" s="13" t="s">
        <v>13</v>
      </c>
      <c r="D16" s="2" t="s">
        <v>212</v>
      </c>
      <c r="E16" s="13">
        <v>0.72</v>
      </c>
      <c r="F16" s="2" t="s">
        <v>210</v>
      </c>
      <c r="G16" s="13">
        <v>0.67</v>
      </c>
      <c r="H16" s="2" t="s">
        <v>125</v>
      </c>
      <c r="I16" s="2">
        <v>0.56000000000000005</v>
      </c>
      <c r="J16" s="2" t="s">
        <v>210</v>
      </c>
      <c r="K16" s="2">
        <v>0.7</v>
      </c>
      <c r="L16" s="2">
        <v>0.7</v>
      </c>
      <c r="M16" s="13" t="s">
        <v>125</v>
      </c>
      <c r="N16" s="13">
        <v>0.6</v>
      </c>
      <c r="O16" s="13">
        <v>0.6</v>
      </c>
      <c r="P16" s="13" t="s">
        <v>125</v>
      </c>
      <c r="Q16" s="13">
        <v>0.6</v>
      </c>
      <c r="R16" s="13">
        <v>0.6</v>
      </c>
      <c r="W16" s="9"/>
    </row>
    <row r="17" spans="2:24" x14ac:dyDescent="0.25">
      <c r="B17" s="54" t="s">
        <v>214</v>
      </c>
      <c r="C17" s="13" t="s">
        <v>13</v>
      </c>
      <c r="D17" s="2" t="s">
        <v>377</v>
      </c>
      <c r="E17" s="13">
        <v>0.47</v>
      </c>
      <c r="F17" s="2" t="s">
        <v>378</v>
      </c>
      <c r="G17" s="13">
        <v>0.4</v>
      </c>
      <c r="H17" s="2" t="s">
        <v>379</v>
      </c>
      <c r="I17" s="13">
        <v>0.28999999999999998</v>
      </c>
      <c r="J17" s="2" t="s">
        <v>380</v>
      </c>
      <c r="K17" s="2">
        <v>0.38</v>
      </c>
      <c r="L17" s="2">
        <v>0.38</v>
      </c>
      <c r="M17" s="13" t="s">
        <v>383</v>
      </c>
      <c r="N17" s="13">
        <v>0.3</v>
      </c>
      <c r="O17" s="13">
        <v>0.3</v>
      </c>
      <c r="P17" s="13" t="s">
        <v>389</v>
      </c>
      <c r="Q17" s="13">
        <v>0.31</v>
      </c>
      <c r="R17" s="13">
        <v>0.31</v>
      </c>
    </row>
    <row r="18" spans="2:24" x14ac:dyDescent="0.25">
      <c r="B18" s="54" t="s">
        <v>130</v>
      </c>
      <c r="C18" s="13" t="s">
        <v>13</v>
      </c>
      <c r="D18" s="2" t="s">
        <v>359</v>
      </c>
      <c r="E18" s="13">
        <v>0.18</v>
      </c>
      <c r="F18" s="2" t="s">
        <v>359</v>
      </c>
      <c r="G18" s="13">
        <v>0.16</v>
      </c>
      <c r="H18" s="2" t="s">
        <v>359</v>
      </c>
      <c r="I18" s="13">
        <v>0.18</v>
      </c>
      <c r="J18" s="2" t="s">
        <v>359</v>
      </c>
      <c r="K18" s="2">
        <v>0.17</v>
      </c>
      <c r="L18" s="2">
        <v>0.17</v>
      </c>
      <c r="M18" s="2" t="s">
        <v>359</v>
      </c>
      <c r="N18" s="2">
        <v>0.15</v>
      </c>
      <c r="O18" s="2">
        <v>0.15</v>
      </c>
      <c r="P18" s="2" t="s">
        <v>131</v>
      </c>
      <c r="Q18" s="13">
        <v>0.2</v>
      </c>
      <c r="R18" s="13">
        <v>0.2</v>
      </c>
    </row>
    <row r="19" spans="2:24" x14ac:dyDescent="0.25">
      <c r="B19" s="54" t="s">
        <v>133</v>
      </c>
      <c r="C19" s="13" t="s">
        <v>13</v>
      </c>
      <c r="D19" s="2" t="s">
        <v>134</v>
      </c>
      <c r="E19" s="13">
        <v>0.15</v>
      </c>
      <c r="F19" s="2" t="s">
        <v>134</v>
      </c>
      <c r="G19" s="13">
        <v>0.15</v>
      </c>
      <c r="H19" s="2" t="s">
        <v>134</v>
      </c>
      <c r="I19" s="13">
        <v>0.23</v>
      </c>
      <c r="J19" s="2" t="s">
        <v>215</v>
      </c>
      <c r="K19" s="13">
        <v>0.2</v>
      </c>
      <c r="L19" s="13">
        <v>0.2</v>
      </c>
      <c r="M19" s="13" t="s">
        <v>215</v>
      </c>
      <c r="N19" s="13">
        <v>0.2</v>
      </c>
      <c r="O19" s="13">
        <v>0.2</v>
      </c>
      <c r="P19" s="13" t="s">
        <v>215</v>
      </c>
      <c r="Q19" s="13">
        <v>0.23</v>
      </c>
      <c r="R19" s="13">
        <v>0.23</v>
      </c>
    </row>
    <row r="20" spans="2:24" x14ac:dyDescent="0.25">
      <c r="B20" s="3" t="s">
        <v>4</v>
      </c>
      <c r="C20" s="2" t="s">
        <v>13</v>
      </c>
      <c r="D20" s="13" t="s">
        <v>312</v>
      </c>
      <c r="E20" s="2">
        <v>2.9</v>
      </c>
      <c r="F20" s="13" t="s">
        <v>216</v>
      </c>
      <c r="G20" s="2">
        <v>3.91</v>
      </c>
      <c r="H20" s="13" t="s">
        <v>40</v>
      </c>
      <c r="I20" s="13">
        <v>3.99</v>
      </c>
      <c r="J20" s="13" t="s">
        <v>119</v>
      </c>
      <c r="K20" s="13">
        <v>5</v>
      </c>
      <c r="L20" s="13">
        <v>5</v>
      </c>
      <c r="M20" s="13" t="s">
        <v>120</v>
      </c>
      <c r="N20" s="13">
        <v>4.49</v>
      </c>
      <c r="O20" s="13">
        <v>4.49</v>
      </c>
      <c r="P20" s="13" t="s">
        <v>120</v>
      </c>
      <c r="Q20" s="13">
        <v>3.99</v>
      </c>
      <c r="R20" s="13">
        <v>3.99</v>
      </c>
    </row>
    <row r="21" spans="2:24" ht="14.4" x14ac:dyDescent="0.3">
      <c r="B21" s="54" t="s">
        <v>6</v>
      </c>
      <c r="C21" s="13" t="s">
        <v>13</v>
      </c>
      <c r="D21" s="13" t="s">
        <v>99</v>
      </c>
      <c r="E21" s="13">
        <v>0.8</v>
      </c>
      <c r="F21" s="13" t="s">
        <v>29</v>
      </c>
      <c r="G21" s="13">
        <v>0.75</v>
      </c>
      <c r="H21" s="13" t="s">
        <v>217</v>
      </c>
      <c r="I21" s="13">
        <v>0.56000000000000005</v>
      </c>
      <c r="J21" s="13" t="s">
        <v>218</v>
      </c>
      <c r="K21" s="13">
        <v>0.71</v>
      </c>
      <c r="L21" s="13">
        <v>0.71</v>
      </c>
      <c r="M21" s="13" t="s">
        <v>219</v>
      </c>
      <c r="N21" s="13">
        <v>0.68</v>
      </c>
      <c r="O21" s="13">
        <v>0.68</v>
      </c>
      <c r="P21" s="13" t="s">
        <v>390</v>
      </c>
      <c r="Q21" s="13">
        <v>0.65</v>
      </c>
      <c r="R21" s="13">
        <v>0.65</v>
      </c>
      <c r="U21"/>
      <c r="X21"/>
    </row>
    <row r="22" spans="2:24" x14ac:dyDescent="0.25">
      <c r="B22" s="54" t="s">
        <v>110</v>
      </c>
      <c r="C22" s="13" t="s">
        <v>13</v>
      </c>
      <c r="D22" s="13" t="s">
        <v>360</v>
      </c>
      <c r="E22" s="13">
        <v>0.34</v>
      </c>
      <c r="F22" s="13" t="s">
        <v>223</v>
      </c>
      <c r="G22" s="13">
        <v>0.24</v>
      </c>
      <c r="H22" s="13" t="s">
        <v>111</v>
      </c>
      <c r="I22" s="13">
        <v>0.21</v>
      </c>
      <c r="J22" s="13" t="s">
        <v>112</v>
      </c>
      <c r="K22" s="13">
        <v>0.24</v>
      </c>
      <c r="L22" s="13">
        <v>0.24</v>
      </c>
      <c r="M22" s="13" t="s">
        <v>223</v>
      </c>
      <c r="N22" s="13">
        <v>0.23</v>
      </c>
      <c r="O22" s="13">
        <v>0.23</v>
      </c>
      <c r="P22" s="13" t="s">
        <v>114</v>
      </c>
      <c r="Q22" s="13">
        <v>0.22</v>
      </c>
      <c r="R22" s="13">
        <v>0.22</v>
      </c>
    </row>
    <row r="23" spans="2:24" x14ac:dyDescent="0.25">
      <c r="B23" s="54" t="s">
        <v>5</v>
      </c>
      <c r="C23" s="13" t="s">
        <v>13</v>
      </c>
      <c r="D23" s="13" t="s">
        <v>230</v>
      </c>
      <c r="E23" s="13">
        <v>1.05</v>
      </c>
      <c r="F23" s="13" t="s">
        <v>315</v>
      </c>
      <c r="G23" s="13">
        <v>0.95</v>
      </c>
      <c r="H23" s="13" t="s">
        <v>227</v>
      </c>
      <c r="I23" s="13">
        <v>0.72</v>
      </c>
      <c r="J23" s="13" t="s">
        <v>99</v>
      </c>
      <c r="K23" s="13">
        <v>0.8</v>
      </c>
      <c r="L23" s="13">
        <v>0.8</v>
      </c>
      <c r="M23" s="13" t="s">
        <v>228</v>
      </c>
      <c r="N23" s="13">
        <v>0.77</v>
      </c>
      <c r="O23" s="13">
        <v>0.77</v>
      </c>
      <c r="P23" s="13" t="s">
        <v>227</v>
      </c>
      <c r="Q23" s="13">
        <v>0.72</v>
      </c>
      <c r="R23" s="13">
        <v>0.72</v>
      </c>
    </row>
    <row r="24" spans="2:24" x14ac:dyDescent="0.25">
      <c r="B24" s="31" t="s">
        <v>9</v>
      </c>
      <c r="C24" s="32" t="s">
        <v>14</v>
      </c>
      <c r="D24" s="34">
        <v>0</v>
      </c>
      <c r="E24" s="32">
        <v>10</v>
      </c>
      <c r="F24" s="34">
        <v>0</v>
      </c>
      <c r="G24" s="32">
        <v>10</v>
      </c>
      <c r="H24" s="34">
        <v>0</v>
      </c>
      <c r="I24" s="32">
        <v>10</v>
      </c>
      <c r="J24" s="34">
        <v>0</v>
      </c>
      <c r="K24" s="32">
        <v>10</v>
      </c>
      <c r="L24" s="32">
        <v>10</v>
      </c>
      <c r="M24" s="34">
        <v>0</v>
      </c>
      <c r="N24" s="32">
        <v>10</v>
      </c>
      <c r="O24" s="32">
        <v>10</v>
      </c>
      <c r="P24" s="34">
        <v>0</v>
      </c>
      <c r="Q24" s="32">
        <v>10</v>
      </c>
      <c r="R24" s="32">
        <v>10</v>
      </c>
    </row>
    <row r="25" spans="2:24" x14ac:dyDescent="0.25">
      <c r="B25" s="31" t="s">
        <v>55</v>
      </c>
      <c r="C25" s="32" t="s">
        <v>14</v>
      </c>
      <c r="D25" s="34">
        <v>0</v>
      </c>
      <c r="E25" s="32">
        <v>3.5</v>
      </c>
      <c r="F25" s="34">
        <v>0</v>
      </c>
      <c r="G25" s="32">
        <v>3.5</v>
      </c>
      <c r="H25" s="34">
        <v>0</v>
      </c>
      <c r="I25" s="32">
        <v>3.5</v>
      </c>
      <c r="J25" s="34">
        <v>0</v>
      </c>
      <c r="K25" s="32">
        <v>3.5</v>
      </c>
      <c r="L25" s="32">
        <v>3.5</v>
      </c>
      <c r="M25" s="34">
        <v>0</v>
      </c>
      <c r="N25" s="32">
        <v>3.5</v>
      </c>
      <c r="O25" s="32">
        <v>3.5</v>
      </c>
      <c r="P25" s="34">
        <v>0</v>
      </c>
      <c r="Q25" s="32">
        <v>3.5</v>
      </c>
      <c r="R25" s="32">
        <v>3.5</v>
      </c>
    </row>
    <row r="26" spans="2:24" x14ac:dyDescent="0.25">
      <c r="B26" s="31" t="s">
        <v>81</v>
      </c>
      <c r="C26" s="32" t="s">
        <v>15</v>
      </c>
      <c r="D26" s="34">
        <v>0</v>
      </c>
      <c r="E26" s="32">
        <v>25</v>
      </c>
      <c r="F26" s="34">
        <v>0</v>
      </c>
      <c r="G26" s="32">
        <v>25</v>
      </c>
      <c r="H26" s="34">
        <v>0</v>
      </c>
      <c r="I26" s="32">
        <v>25</v>
      </c>
      <c r="J26" s="34">
        <v>0</v>
      </c>
      <c r="K26" s="32">
        <v>25</v>
      </c>
      <c r="L26" s="32">
        <v>25</v>
      </c>
      <c r="M26" s="34">
        <v>0</v>
      </c>
      <c r="N26" s="32">
        <v>25</v>
      </c>
      <c r="O26" s="32">
        <v>25</v>
      </c>
      <c r="P26" s="34">
        <v>0</v>
      </c>
      <c r="Q26" s="32">
        <v>25</v>
      </c>
      <c r="R26" s="32">
        <v>25</v>
      </c>
    </row>
    <row r="27" spans="2:24" x14ac:dyDescent="0.25">
      <c r="B27" s="31" t="s">
        <v>135</v>
      </c>
      <c r="C27" s="32" t="s">
        <v>15</v>
      </c>
      <c r="D27" s="34">
        <v>0</v>
      </c>
      <c r="E27" s="32">
        <v>3</v>
      </c>
      <c r="F27" s="34">
        <v>0</v>
      </c>
      <c r="G27" s="32">
        <v>3</v>
      </c>
      <c r="H27" s="34">
        <v>0</v>
      </c>
      <c r="I27" s="32">
        <v>3</v>
      </c>
      <c r="J27" s="34">
        <v>0</v>
      </c>
      <c r="K27" s="32">
        <v>3</v>
      </c>
      <c r="L27" s="32">
        <v>3</v>
      </c>
      <c r="M27" s="34">
        <v>0</v>
      </c>
      <c r="N27" s="32">
        <v>3</v>
      </c>
      <c r="O27" s="32">
        <v>3</v>
      </c>
      <c r="P27" s="34">
        <v>0</v>
      </c>
      <c r="Q27" s="32">
        <v>3</v>
      </c>
      <c r="R27" s="32">
        <v>3</v>
      </c>
    </row>
    <row r="28" spans="2:24" x14ac:dyDescent="0.25">
      <c r="B28" s="31" t="s">
        <v>82</v>
      </c>
      <c r="C28" s="32" t="s">
        <v>15</v>
      </c>
      <c r="D28" s="34">
        <v>0</v>
      </c>
      <c r="E28" s="32">
        <v>2</v>
      </c>
      <c r="F28" s="34">
        <v>0</v>
      </c>
      <c r="G28" s="32">
        <v>2</v>
      </c>
      <c r="H28" s="34">
        <v>0</v>
      </c>
      <c r="I28" s="32">
        <v>2</v>
      </c>
      <c r="J28" s="34">
        <v>0</v>
      </c>
      <c r="K28" s="32">
        <v>2</v>
      </c>
      <c r="L28" s="32">
        <v>2</v>
      </c>
      <c r="M28" s="34">
        <v>0</v>
      </c>
      <c r="N28" s="32">
        <v>2</v>
      </c>
      <c r="O28" s="32">
        <v>2</v>
      </c>
      <c r="P28" s="34">
        <v>0</v>
      </c>
      <c r="Q28" s="32">
        <v>2</v>
      </c>
      <c r="R28" s="32">
        <v>2</v>
      </c>
    </row>
    <row r="29" spans="2:24" x14ac:dyDescent="0.25">
      <c r="B29" s="31" t="s">
        <v>83</v>
      </c>
      <c r="C29" s="32" t="s">
        <v>15</v>
      </c>
      <c r="D29" s="34">
        <v>0</v>
      </c>
      <c r="E29" s="32">
        <v>6</v>
      </c>
      <c r="F29" s="34">
        <v>0</v>
      </c>
      <c r="G29" s="32">
        <v>6</v>
      </c>
      <c r="H29" s="34">
        <v>0</v>
      </c>
      <c r="I29" s="32">
        <v>6</v>
      </c>
      <c r="J29" s="34">
        <v>0</v>
      </c>
      <c r="K29" s="32">
        <v>6</v>
      </c>
      <c r="L29" s="32">
        <v>6</v>
      </c>
      <c r="M29" s="34">
        <v>0</v>
      </c>
      <c r="N29" s="32">
        <v>6</v>
      </c>
      <c r="O29" s="32">
        <v>6</v>
      </c>
      <c r="P29" s="34">
        <v>0</v>
      </c>
      <c r="Q29" s="32">
        <v>6</v>
      </c>
      <c r="R29" s="32">
        <v>6</v>
      </c>
    </row>
    <row r="30" spans="2:24" x14ac:dyDescent="0.25">
      <c r="B30" s="31" t="s">
        <v>43</v>
      </c>
      <c r="C30" s="32" t="s">
        <v>15</v>
      </c>
      <c r="D30" s="34">
        <v>0</v>
      </c>
      <c r="E30" s="32">
        <v>10</v>
      </c>
      <c r="F30" s="34">
        <v>0</v>
      </c>
      <c r="G30" s="32">
        <v>10</v>
      </c>
      <c r="H30" s="34">
        <v>0</v>
      </c>
      <c r="I30" s="32">
        <v>10</v>
      </c>
      <c r="J30" s="34">
        <v>0</v>
      </c>
      <c r="K30" s="32">
        <v>12</v>
      </c>
      <c r="L30" s="32">
        <v>12</v>
      </c>
      <c r="M30" s="34">
        <v>0</v>
      </c>
      <c r="N30" s="32">
        <v>12</v>
      </c>
      <c r="O30" s="32">
        <v>12</v>
      </c>
      <c r="P30" s="34">
        <v>0</v>
      </c>
      <c r="Q30" s="32">
        <v>12</v>
      </c>
      <c r="R30" s="32">
        <v>12</v>
      </c>
    </row>
    <row r="31" spans="2:24" x14ac:dyDescent="0.25">
      <c r="B31" s="31" t="s">
        <v>31</v>
      </c>
      <c r="C31" s="32" t="s">
        <v>15</v>
      </c>
      <c r="D31" s="34">
        <v>0</v>
      </c>
      <c r="E31" s="32">
        <v>400</v>
      </c>
      <c r="F31" s="34">
        <v>0</v>
      </c>
      <c r="G31" s="32">
        <v>400</v>
      </c>
      <c r="H31" s="34">
        <v>0</v>
      </c>
      <c r="I31" s="32">
        <v>400</v>
      </c>
      <c r="J31" s="34">
        <v>0</v>
      </c>
      <c r="K31" s="32">
        <v>400</v>
      </c>
      <c r="L31" s="32">
        <v>400</v>
      </c>
      <c r="M31" s="34">
        <v>0</v>
      </c>
      <c r="N31" s="32">
        <v>400</v>
      </c>
      <c r="O31" s="32">
        <v>400</v>
      </c>
      <c r="P31" s="34">
        <v>0</v>
      </c>
      <c r="Q31" s="32">
        <v>400</v>
      </c>
      <c r="R31" s="32">
        <v>400</v>
      </c>
    </row>
    <row r="32" spans="2:24" x14ac:dyDescent="0.25">
      <c r="B32" s="31" t="s">
        <v>136</v>
      </c>
      <c r="C32" s="32" t="s">
        <v>15</v>
      </c>
      <c r="D32" s="34">
        <v>0</v>
      </c>
      <c r="E32" s="32">
        <v>40</v>
      </c>
      <c r="F32" s="34">
        <v>0</v>
      </c>
      <c r="G32" s="32">
        <v>40</v>
      </c>
      <c r="H32" s="34">
        <v>0</v>
      </c>
      <c r="I32" s="32">
        <v>40</v>
      </c>
      <c r="J32" s="34">
        <v>0</v>
      </c>
      <c r="K32" s="32">
        <v>40</v>
      </c>
      <c r="L32" s="32">
        <v>40</v>
      </c>
      <c r="M32" s="34">
        <v>0</v>
      </c>
      <c r="N32" s="32">
        <v>40</v>
      </c>
      <c r="O32" s="32">
        <v>40</v>
      </c>
      <c r="P32" s="34">
        <v>0</v>
      </c>
      <c r="Q32" s="32">
        <v>40</v>
      </c>
      <c r="R32" s="32">
        <v>40</v>
      </c>
    </row>
    <row r="33" spans="2:18" ht="15" customHeight="1" x14ac:dyDescent="0.25">
      <c r="B33" s="31" t="s">
        <v>61</v>
      </c>
      <c r="C33" s="32" t="s">
        <v>15</v>
      </c>
      <c r="D33" s="34">
        <v>0</v>
      </c>
      <c r="E33" s="32">
        <v>5</v>
      </c>
      <c r="F33" s="34">
        <v>0</v>
      </c>
      <c r="G33" s="32">
        <v>5</v>
      </c>
      <c r="H33" s="34">
        <v>0</v>
      </c>
      <c r="I33" s="32">
        <v>5</v>
      </c>
      <c r="J33" s="34">
        <v>0</v>
      </c>
      <c r="K33" s="32">
        <v>5</v>
      </c>
      <c r="L33" s="32">
        <v>5</v>
      </c>
      <c r="M33" s="34">
        <v>0</v>
      </c>
      <c r="N33" s="32">
        <v>5</v>
      </c>
      <c r="O33" s="32">
        <v>5</v>
      </c>
      <c r="P33" s="34">
        <v>0</v>
      </c>
      <c r="Q33" s="32">
        <v>5</v>
      </c>
      <c r="R33" s="32">
        <v>5</v>
      </c>
    </row>
    <row r="34" spans="2:18" x14ac:dyDescent="0.25">
      <c r="B34" s="31" t="s">
        <v>16</v>
      </c>
      <c r="C34" s="32" t="s">
        <v>15</v>
      </c>
      <c r="D34" s="34">
        <v>0</v>
      </c>
      <c r="E34" s="32">
        <v>0.02</v>
      </c>
      <c r="F34" s="34">
        <v>0</v>
      </c>
      <c r="G34" s="32">
        <v>0.02</v>
      </c>
      <c r="H34" s="34">
        <v>0</v>
      </c>
      <c r="I34" s="32">
        <v>0.02</v>
      </c>
      <c r="J34" s="34">
        <v>0</v>
      </c>
      <c r="K34" s="32">
        <v>0.02</v>
      </c>
      <c r="L34" s="32">
        <v>0.02</v>
      </c>
      <c r="M34" s="34">
        <v>0</v>
      </c>
      <c r="N34" s="32">
        <v>0.02</v>
      </c>
      <c r="O34" s="32">
        <v>0.02</v>
      </c>
      <c r="P34" s="34">
        <v>0</v>
      </c>
      <c r="Q34" s="32">
        <v>0.02</v>
      </c>
      <c r="R34" s="32">
        <v>0.02</v>
      </c>
    </row>
    <row r="35" spans="2:18" ht="16.5" customHeight="1" x14ac:dyDescent="0.25">
      <c r="B35" s="31" t="s">
        <v>84</v>
      </c>
      <c r="C35" s="32" t="s">
        <v>15</v>
      </c>
      <c r="D35" s="34">
        <v>0</v>
      </c>
      <c r="E35" s="32">
        <v>1</v>
      </c>
      <c r="F35" s="34">
        <v>0</v>
      </c>
      <c r="G35" s="32">
        <v>1</v>
      </c>
      <c r="H35" s="34">
        <v>0</v>
      </c>
      <c r="I35" s="32">
        <v>1</v>
      </c>
      <c r="J35" s="34">
        <v>0</v>
      </c>
      <c r="K35" s="32">
        <v>1</v>
      </c>
      <c r="L35" s="32">
        <v>1</v>
      </c>
      <c r="M35" s="34">
        <v>0</v>
      </c>
      <c r="N35" s="32">
        <v>1</v>
      </c>
      <c r="O35" s="32">
        <v>1</v>
      </c>
      <c r="P35" s="34">
        <v>0</v>
      </c>
      <c r="Q35" s="32">
        <v>1</v>
      </c>
      <c r="R35" s="32">
        <v>1</v>
      </c>
    </row>
    <row r="36" spans="2:18" x14ac:dyDescent="0.25">
      <c r="B36" s="31" t="s">
        <v>85</v>
      </c>
      <c r="C36" s="32" t="s">
        <v>15</v>
      </c>
      <c r="D36" s="34">
        <v>0</v>
      </c>
      <c r="E36" s="32">
        <v>50</v>
      </c>
      <c r="F36" s="34">
        <v>0</v>
      </c>
      <c r="G36" s="32">
        <v>50</v>
      </c>
      <c r="H36" s="34">
        <v>0</v>
      </c>
      <c r="I36" s="32">
        <v>50</v>
      </c>
      <c r="J36" s="34">
        <v>0</v>
      </c>
      <c r="K36" s="32">
        <v>50</v>
      </c>
      <c r="L36" s="32">
        <v>50</v>
      </c>
      <c r="M36" s="34">
        <v>0</v>
      </c>
      <c r="N36" s="32">
        <v>50</v>
      </c>
      <c r="O36" s="32">
        <v>50</v>
      </c>
      <c r="P36" s="34">
        <v>0</v>
      </c>
      <c r="Q36" s="32">
        <v>50</v>
      </c>
      <c r="R36" s="32">
        <v>50</v>
      </c>
    </row>
    <row r="37" spans="2:18" ht="14.25" customHeight="1" x14ac:dyDescent="0.25">
      <c r="B37" s="31" t="s">
        <v>137</v>
      </c>
      <c r="C37" s="32" t="s">
        <v>15</v>
      </c>
      <c r="D37" s="34">
        <v>0</v>
      </c>
      <c r="E37" s="32">
        <v>0.1</v>
      </c>
      <c r="F37" s="34">
        <v>0</v>
      </c>
      <c r="G37" s="32">
        <v>0.1</v>
      </c>
      <c r="H37" s="34">
        <v>0</v>
      </c>
      <c r="I37" s="32">
        <v>0.1</v>
      </c>
      <c r="J37" s="34">
        <v>0</v>
      </c>
      <c r="K37" s="32">
        <v>0.1</v>
      </c>
      <c r="L37" s="32">
        <v>0.1</v>
      </c>
      <c r="M37" s="34">
        <v>0</v>
      </c>
      <c r="N37" s="32">
        <v>0.1</v>
      </c>
      <c r="O37" s="32">
        <v>0.1</v>
      </c>
      <c r="P37" s="34">
        <v>0</v>
      </c>
      <c r="Q37" s="32">
        <v>0.1</v>
      </c>
      <c r="R37" s="32">
        <v>0.1</v>
      </c>
    </row>
    <row r="38" spans="2:18" x14ac:dyDescent="0.25">
      <c r="B38" s="31" t="s">
        <v>65</v>
      </c>
      <c r="C38" s="32" t="s">
        <v>15</v>
      </c>
      <c r="D38" s="34">
        <v>0</v>
      </c>
      <c r="E38" s="32">
        <v>50</v>
      </c>
      <c r="F38" s="34">
        <v>0</v>
      </c>
      <c r="G38" s="32">
        <v>50</v>
      </c>
      <c r="H38" s="34">
        <v>0</v>
      </c>
      <c r="I38" s="32">
        <v>50</v>
      </c>
      <c r="J38" s="34">
        <v>0</v>
      </c>
      <c r="K38" s="32">
        <v>60</v>
      </c>
      <c r="L38" s="32">
        <v>60</v>
      </c>
      <c r="M38" s="34">
        <v>0</v>
      </c>
      <c r="N38" s="32">
        <v>60</v>
      </c>
      <c r="O38" s="32">
        <v>60</v>
      </c>
      <c r="P38" s="34">
        <v>0</v>
      </c>
      <c r="Q38" s="32">
        <v>60</v>
      </c>
      <c r="R38" s="32">
        <v>60</v>
      </c>
    </row>
    <row r="39" spans="2:18" x14ac:dyDescent="0.25">
      <c r="B39" s="31" t="s">
        <v>66</v>
      </c>
      <c r="C39" s="32" t="s">
        <v>15</v>
      </c>
      <c r="D39" s="34">
        <v>0</v>
      </c>
      <c r="E39" s="32">
        <v>8</v>
      </c>
      <c r="F39" s="34">
        <v>0</v>
      </c>
      <c r="G39" s="32">
        <v>8</v>
      </c>
      <c r="H39" s="34">
        <v>0</v>
      </c>
      <c r="I39" s="32">
        <v>8</v>
      </c>
      <c r="J39" s="34">
        <v>0</v>
      </c>
      <c r="K39" s="32">
        <v>8</v>
      </c>
      <c r="L39" s="32">
        <v>8</v>
      </c>
      <c r="M39" s="34">
        <v>0</v>
      </c>
      <c r="N39" s="32">
        <v>8</v>
      </c>
      <c r="O39" s="32">
        <v>8</v>
      </c>
      <c r="P39" s="34">
        <v>0</v>
      </c>
      <c r="Q39" s="32">
        <v>8</v>
      </c>
      <c r="R39" s="32">
        <v>8</v>
      </c>
    </row>
    <row r="40" spans="2:18" hidden="1" x14ac:dyDescent="0.25">
      <c r="B40" s="31" t="s">
        <v>160</v>
      </c>
      <c r="C40" s="32" t="s">
        <v>15</v>
      </c>
      <c r="D40" s="34">
        <v>0</v>
      </c>
      <c r="E40" s="32"/>
      <c r="F40" s="34">
        <v>0</v>
      </c>
      <c r="G40" s="32"/>
      <c r="H40" s="34">
        <v>0</v>
      </c>
      <c r="I40" s="32"/>
      <c r="J40" s="34">
        <v>0</v>
      </c>
      <c r="K40" s="32"/>
      <c r="L40" s="32"/>
      <c r="M40" s="34">
        <v>0</v>
      </c>
      <c r="N40" s="32"/>
      <c r="O40" s="32"/>
      <c r="P40" s="34">
        <v>0</v>
      </c>
      <c r="Q40" s="32"/>
      <c r="R40" s="32"/>
    </row>
    <row r="41" spans="2:18" x14ac:dyDescent="0.25">
      <c r="B41" s="31" t="s">
        <v>67</v>
      </c>
      <c r="C41" s="32" t="s">
        <v>15</v>
      </c>
      <c r="D41" s="34">
        <v>0</v>
      </c>
      <c r="E41" s="32">
        <v>80</v>
      </c>
      <c r="F41" s="34">
        <v>0</v>
      </c>
      <c r="G41" s="32">
        <v>80</v>
      </c>
      <c r="H41" s="34">
        <v>0</v>
      </c>
      <c r="I41" s="32">
        <v>80</v>
      </c>
      <c r="J41" s="34">
        <v>0</v>
      </c>
      <c r="K41" s="32">
        <v>80</v>
      </c>
      <c r="L41" s="32">
        <v>80</v>
      </c>
      <c r="M41" s="34">
        <v>0</v>
      </c>
      <c r="N41" s="32">
        <v>80</v>
      </c>
      <c r="O41" s="32">
        <v>80</v>
      </c>
      <c r="P41" s="34">
        <v>0</v>
      </c>
      <c r="Q41" s="32">
        <v>80</v>
      </c>
      <c r="R41" s="32">
        <v>80</v>
      </c>
    </row>
    <row r="42" spans="2:18" hidden="1" x14ac:dyDescent="0.25">
      <c r="B42" s="31" t="s">
        <v>161</v>
      </c>
      <c r="C42" s="32" t="s">
        <v>15</v>
      </c>
      <c r="D42" s="34">
        <v>0</v>
      </c>
      <c r="E42" s="32"/>
      <c r="F42" s="34">
        <v>0</v>
      </c>
      <c r="G42" s="32"/>
      <c r="H42" s="34">
        <v>0</v>
      </c>
      <c r="I42" s="32"/>
      <c r="J42" s="34">
        <v>0</v>
      </c>
      <c r="K42" s="32"/>
      <c r="L42" s="32"/>
      <c r="M42" s="34">
        <v>0</v>
      </c>
      <c r="N42" s="32"/>
      <c r="O42" s="32"/>
      <c r="P42" s="34">
        <v>0</v>
      </c>
      <c r="Q42" s="32"/>
      <c r="R42" s="32"/>
    </row>
    <row r="43" spans="2:18" x14ac:dyDescent="0.25">
      <c r="B43" s="31" t="s">
        <v>68</v>
      </c>
      <c r="C43" s="32" t="s">
        <v>15</v>
      </c>
      <c r="D43" s="34">
        <v>0</v>
      </c>
      <c r="E43" s="32">
        <v>100</v>
      </c>
      <c r="F43" s="34">
        <v>0</v>
      </c>
      <c r="G43" s="32">
        <v>100</v>
      </c>
      <c r="H43" s="34">
        <v>0</v>
      </c>
      <c r="I43" s="32">
        <v>100</v>
      </c>
      <c r="J43" s="34">
        <v>0</v>
      </c>
      <c r="K43" s="32">
        <v>100</v>
      </c>
      <c r="L43" s="32">
        <v>100</v>
      </c>
      <c r="M43" s="34">
        <v>0</v>
      </c>
      <c r="N43" s="32">
        <v>100</v>
      </c>
      <c r="O43" s="32">
        <v>100</v>
      </c>
      <c r="P43" s="34">
        <v>0</v>
      </c>
      <c r="Q43" s="32">
        <v>100</v>
      </c>
      <c r="R43" s="32">
        <v>100</v>
      </c>
    </row>
    <row r="44" spans="2:18" hidden="1" x14ac:dyDescent="0.25">
      <c r="B44" s="31" t="s">
        <v>162</v>
      </c>
      <c r="C44" s="32" t="s">
        <v>15</v>
      </c>
      <c r="D44" s="34">
        <v>0</v>
      </c>
      <c r="E44" s="32"/>
      <c r="F44" s="34">
        <v>0</v>
      </c>
      <c r="G44" s="32"/>
      <c r="H44" s="34">
        <v>0</v>
      </c>
      <c r="I44" s="32"/>
      <c r="J44" s="34">
        <v>0</v>
      </c>
      <c r="K44" s="32"/>
      <c r="L44" s="32"/>
      <c r="M44" s="34">
        <v>0</v>
      </c>
      <c r="N44" s="32"/>
      <c r="O44" s="32"/>
      <c r="P44" s="34">
        <v>0</v>
      </c>
      <c r="Q44" s="32"/>
      <c r="R44" s="32"/>
    </row>
    <row r="45" spans="2:18" x14ac:dyDescent="0.25">
      <c r="B45" s="31" t="s">
        <v>10</v>
      </c>
      <c r="C45" s="32" t="s">
        <v>15</v>
      </c>
      <c r="D45" s="34">
        <v>0</v>
      </c>
      <c r="E45" s="32">
        <v>0.2</v>
      </c>
      <c r="F45" s="34">
        <v>0</v>
      </c>
      <c r="G45" s="32">
        <v>0.2</v>
      </c>
      <c r="H45" s="34">
        <v>0</v>
      </c>
      <c r="I45" s="32">
        <v>0.2</v>
      </c>
      <c r="J45" s="34">
        <v>0</v>
      </c>
      <c r="K45" s="32">
        <v>0.2</v>
      </c>
      <c r="L45" s="32">
        <v>0.2</v>
      </c>
      <c r="M45" s="34">
        <v>0</v>
      </c>
      <c r="N45" s="32">
        <v>0.2</v>
      </c>
      <c r="O45" s="32">
        <v>0.2</v>
      </c>
      <c r="P45" s="34">
        <v>0</v>
      </c>
      <c r="Q45" s="32">
        <v>0.2</v>
      </c>
      <c r="R45" s="32">
        <v>0.2</v>
      </c>
    </row>
    <row r="46" spans="2:18" x14ac:dyDescent="0.25">
      <c r="B46" s="31" t="s">
        <v>11</v>
      </c>
      <c r="C46" s="32" t="s">
        <v>15</v>
      </c>
      <c r="D46" s="34">
        <v>0</v>
      </c>
      <c r="E46" s="32">
        <v>1</v>
      </c>
      <c r="F46" s="34">
        <v>0</v>
      </c>
      <c r="G46" s="32">
        <v>1</v>
      </c>
      <c r="H46" s="34">
        <v>0</v>
      </c>
      <c r="I46" s="32">
        <v>1</v>
      </c>
      <c r="J46" s="34">
        <v>0</v>
      </c>
      <c r="K46" s="32">
        <v>1</v>
      </c>
      <c r="L46" s="32">
        <v>1</v>
      </c>
      <c r="M46" s="34">
        <v>0</v>
      </c>
      <c r="N46" s="32">
        <v>1</v>
      </c>
      <c r="O46" s="32">
        <v>1</v>
      </c>
      <c r="P46" s="34">
        <v>0</v>
      </c>
      <c r="Q46" s="32">
        <v>1</v>
      </c>
      <c r="R46" s="32">
        <v>1</v>
      </c>
    </row>
    <row r="47" spans="2:18" x14ac:dyDescent="0.25">
      <c r="B47" s="31" t="s">
        <v>12</v>
      </c>
      <c r="C47" s="32" t="s">
        <v>15</v>
      </c>
      <c r="D47" s="34">
        <v>0</v>
      </c>
      <c r="E47" s="32">
        <v>0.5</v>
      </c>
      <c r="F47" s="34">
        <v>0</v>
      </c>
      <c r="G47" s="32">
        <v>0.5</v>
      </c>
      <c r="H47" s="34">
        <v>0</v>
      </c>
      <c r="I47" s="32">
        <v>0.5</v>
      </c>
      <c r="J47" s="34">
        <v>0</v>
      </c>
      <c r="K47" s="32">
        <v>0.3</v>
      </c>
      <c r="L47" s="32">
        <v>0.3</v>
      </c>
      <c r="M47" s="34">
        <v>0</v>
      </c>
      <c r="N47" s="32">
        <v>0.3</v>
      </c>
      <c r="O47" s="32">
        <v>0.3</v>
      </c>
      <c r="P47" s="34">
        <v>0</v>
      </c>
      <c r="Q47" s="32">
        <v>0.3</v>
      </c>
      <c r="R47" s="32">
        <v>0.3</v>
      </c>
    </row>
    <row r="48" spans="2:18" hidden="1" x14ac:dyDescent="0.25">
      <c r="B48" s="31" t="s">
        <v>163</v>
      </c>
      <c r="C48" s="32" t="s">
        <v>15</v>
      </c>
      <c r="D48" s="34">
        <v>0</v>
      </c>
      <c r="E48" s="32"/>
      <c r="F48" s="34">
        <v>0</v>
      </c>
      <c r="G48" s="32"/>
      <c r="H48" s="34">
        <v>0</v>
      </c>
      <c r="I48" s="32"/>
      <c r="J48" s="34">
        <v>0</v>
      </c>
      <c r="K48" s="34"/>
      <c r="L48" s="34"/>
      <c r="M48" s="34">
        <v>0</v>
      </c>
      <c r="N48" s="34"/>
      <c r="O48" s="34"/>
      <c r="P48" s="34">
        <v>0</v>
      </c>
      <c r="Q48" s="34"/>
      <c r="R48" s="34"/>
    </row>
    <row r="49" spans="2:18" x14ac:dyDescent="0.25">
      <c r="B49" s="31" t="s">
        <v>641</v>
      </c>
      <c r="C49" s="32" t="s">
        <v>15</v>
      </c>
      <c r="D49" s="34">
        <v>0</v>
      </c>
      <c r="E49" s="32">
        <v>100</v>
      </c>
      <c r="F49" s="34">
        <v>0</v>
      </c>
      <c r="G49" s="32">
        <v>100</v>
      </c>
      <c r="H49" s="34">
        <v>0</v>
      </c>
      <c r="I49" s="32">
        <v>100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</row>
    <row r="50" spans="2:18" x14ac:dyDescent="0.25">
      <c r="B50" s="31" t="s">
        <v>777</v>
      </c>
      <c r="C50" s="32" t="s">
        <v>15</v>
      </c>
      <c r="D50" s="34">
        <v>0</v>
      </c>
      <c r="E50" s="32">
        <v>100</v>
      </c>
      <c r="F50" s="34">
        <v>0</v>
      </c>
      <c r="G50" s="32">
        <v>100</v>
      </c>
      <c r="H50" s="34">
        <v>0</v>
      </c>
      <c r="I50" s="32">
        <v>100</v>
      </c>
      <c r="J50" s="34">
        <v>0</v>
      </c>
      <c r="K50" s="32">
        <v>30</v>
      </c>
      <c r="L50" s="32">
        <v>30</v>
      </c>
      <c r="M50" s="34">
        <v>0</v>
      </c>
      <c r="N50" s="32">
        <v>30</v>
      </c>
      <c r="O50" s="32">
        <v>30</v>
      </c>
      <c r="P50" s="34">
        <v>0</v>
      </c>
      <c r="Q50" s="32">
        <v>30</v>
      </c>
      <c r="R50" s="32">
        <v>30</v>
      </c>
    </row>
    <row r="51" spans="2:18" hidden="1" x14ac:dyDescent="0.25">
      <c r="B51" s="38" t="s">
        <v>394</v>
      </c>
      <c r="C51" s="32" t="s">
        <v>15</v>
      </c>
      <c r="D51" s="34">
        <v>0</v>
      </c>
      <c r="E51" s="32"/>
      <c r="F51" s="34">
        <v>0</v>
      </c>
      <c r="G51" s="32"/>
      <c r="H51" s="34">
        <v>0</v>
      </c>
      <c r="I51" s="32"/>
      <c r="J51" s="34">
        <v>0</v>
      </c>
      <c r="K51" s="34"/>
      <c r="L51" s="34"/>
      <c r="M51" s="34">
        <v>0</v>
      </c>
      <c r="N51" s="34"/>
      <c r="O51" s="34"/>
      <c r="P51" s="34">
        <v>0</v>
      </c>
      <c r="Q51" s="34"/>
      <c r="R51" s="34"/>
    </row>
    <row r="52" spans="2:18" hidden="1" x14ac:dyDescent="0.25">
      <c r="B52" s="38" t="s">
        <v>391</v>
      </c>
      <c r="C52" s="32" t="s">
        <v>15</v>
      </c>
      <c r="D52" s="34">
        <v>0</v>
      </c>
      <c r="E52" s="32"/>
      <c r="F52" s="34">
        <v>0</v>
      </c>
      <c r="G52" s="32"/>
      <c r="H52" s="34">
        <v>0</v>
      </c>
      <c r="I52" s="32"/>
      <c r="J52" s="34">
        <v>0</v>
      </c>
      <c r="K52" s="34"/>
      <c r="L52" s="34"/>
      <c r="M52" s="34">
        <v>0</v>
      </c>
      <c r="N52" s="34"/>
      <c r="O52" s="34"/>
      <c r="P52" s="34">
        <v>0</v>
      </c>
      <c r="Q52" s="34"/>
      <c r="R52" s="34"/>
    </row>
    <row r="53" spans="2:18" hidden="1" x14ac:dyDescent="0.25">
      <c r="B53" s="38" t="s">
        <v>392</v>
      </c>
      <c r="C53" s="32" t="s">
        <v>15</v>
      </c>
      <c r="D53" s="34">
        <v>0</v>
      </c>
      <c r="E53" s="32"/>
      <c r="F53" s="34">
        <v>0</v>
      </c>
      <c r="G53" s="32"/>
      <c r="H53" s="34">
        <v>0</v>
      </c>
      <c r="I53" s="32"/>
      <c r="J53" s="34">
        <v>0</v>
      </c>
      <c r="K53" s="34"/>
      <c r="L53" s="34"/>
      <c r="M53" s="34">
        <v>0</v>
      </c>
      <c r="N53" s="34"/>
      <c r="O53" s="34"/>
      <c r="P53" s="34">
        <v>0</v>
      </c>
      <c r="Q53" s="34"/>
      <c r="R53" s="34"/>
    </row>
    <row r="54" spans="2:18" hidden="1" x14ac:dyDescent="0.25">
      <c r="B54" s="38" t="s">
        <v>393</v>
      </c>
      <c r="C54" s="32" t="s">
        <v>15</v>
      </c>
      <c r="D54" s="34">
        <v>0</v>
      </c>
      <c r="E54" s="32"/>
      <c r="F54" s="34">
        <v>0</v>
      </c>
      <c r="G54" s="32"/>
      <c r="H54" s="34">
        <v>0</v>
      </c>
      <c r="I54" s="32"/>
      <c r="J54" s="34">
        <v>0</v>
      </c>
      <c r="K54" s="34"/>
      <c r="L54" s="34"/>
      <c r="M54" s="34">
        <v>0</v>
      </c>
      <c r="N54" s="34"/>
      <c r="O54" s="34"/>
      <c r="P54" s="34">
        <v>0</v>
      </c>
      <c r="Q54" s="34"/>
      <c r="R54" s="34"/>
    </row>
    <row r="55" spans="2:18" x14ac:dyDescent="0.25">
      <c r="B55" s="38" t="s">
        <v>87</v>
      </c>
      <c r="C55" s="32" t="s">
        <v>15</v>
      </c>
      <c r="D55" s="34">
        <v>0</v>
      </c>
      <c r="E55" s="32">
        <v>50</v>
      </c>
      <c r="F55" s="34">
        <v>0</v>
      </c>
      <c r="G55" s="32">
        <v>50</v>
      </c>
      <c r="H55" s="34">
        <v>0</v>
      </c>
      <c r="I55" s="32">
        <v>50</v>
      </c>
      <c r="J55" s="34">
        <v>0</v>
      </c>
      <c r="K55" s="32">
        <v>50</v>
      </c>
      <c r="L55" s="32">
        <v>50</v>
      </c>
      <c r="M55" s="34">
        <v>0</v>
      </c>
      <c r="N55" s="32">
        <v>50</v>
      </c>
      <c r="O55" s="32">
        <v>50</v>
      </c>
      <c r="P55" s="34">
        <v>0</v>
      </c>
      <c r="Q55" s="32">
        <v>50</v>
      </c>
      <c r="R55" s="32">
        <v>50</v>
      </c>
    </row>
    <row r="56" spans="2:18" x14ac:dyDescent="0.25">
      <c r="B56" s="38" t="s">
        <v>321</v>
      </c>
      <c r="C56" s="32" t="s">
        <v>15</v>
      </c>
      <c r="D56" s="34">
        <v>0</v>
      </c>
      <c r="E56" s="32">
        <v>500</v>
      </c>
      <c r="F56" s="34">
        <v>0</v>
      </c>
      <c r="G56" s="32">
        <v>500</v>
      </c>
      <c r="H56" s="34">
        <v>0</v>
      </c>
      <c r="I56" s="32">
        <v>500</v>
      </c>
      <c r="J56" s="34">
        <v>0</v>
      </c>
      <c r="K56" s="32">
        <v>500</v>
      </c>
      <c r="L56" s="32">
        <v>500</v>
      </c>
      <c r="M56" s="34">
        <v>0</v>
      </c>
      <c r="N56" s="32">
        <v>500</v>
      </c>
      <c r="O56" s="32">
        <v>500</v>
      </c>
      <c r="P56" s="34">
        <v>0</v>
      </c>
      <c r="Q56" s="32">
        <v>500</v>
      </c>
      <c r="R56" s="32">
        <v>500</v>
      </c>
    </row>
    <row r="57" spans="2:18" x14ac:dyDescent="0.25">
      <c r="B57" s="38" t="s">
        <v>770</v>
      </c>
      <c r="C57" s="32" t="s">
        <v>15</v>
      </c>
      <c r="D57" s="34">
        <v>0</v>
      </c>
      <c r="E57" s="32">
        <v>1500</v>
      </c>
      <c r="F57" s="34">
        <v>0</v>
      </c>
      <c r="G57" s="32">
        <v>1500</v>
      </c>
      <c r="H57" s="34">
        <v>0</v>
      </c>
      <c r="I57" s="32">
        <v>1500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</row>
    <row r="58" spans="2:18" x14ac:dyDescent="0.25">
      <c r="B58" s="38" t="s">
        <v>559</v>
      </c>
      <c r="C58" s="32" t="s">
        <v>15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2">
        <v>20</v>
      </c>
      <c r="M58" s="34">
        <v>0</v>
      </c>
      <c r="N58" s="34">
        <v>0</v>
      </c>
      <c r="O58" s="32">
        <v>20</v>
      </c>
      <c r="P58" s="34">
        <v>0</v>
      </c>
      <c r="Q58" s="34">
        <v>0</v>
      </c>
      <c r="R58" s="32">
        <v>20</v>
      </c>
    </row>
    <row r="59" spans="2:18" x14ac:dyDescent="0.25">
      <c r="B59" s="38" t="s">
        <v>560</v>
      </c>
      <c r="C59" s="32" t="s">
        <v>15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2">
        <v>30</v>
      </c>
      <c r="M59" s="34">
        <v>0</v>
      </c>
      <c r="N59" s="34">
        <v>0</v>
      </c>
      <c r="O59" s="32">
        <v>30</v>
      </c>
      <c r="P59" s="34">
        <v>0</v>
      </c>
      <c r="Q59" s="34">
        <v>0</v>
      </c>
      <c r="R59" s="32">
        <v>30</v>
      </c>
    </row>
    <row r="60" spans="2:18" hidden="1" x14ac:dyDescent="0.25">
      <c r="B60" s="260" t="s">
        <v>34</v>
      </c>
      <c r="C60" s="261"/>
      <c r="D60" s="294" t="s">
        <v>41</v>
      </c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</row>
    <row r="61" spans="2:18" ht="47.25" hidden="1" customHeight="1" outlineLevel="1" x14ac:dyDescent="0.25">
      <c r="B61" s="269" t="s">
        <v>138</v>
      </c>
      <c r="C61" s="270"/>
      <c r="D61" s="301">
        <f>свод!H71</f>
        <v>397.67604005021093</v>
      </c>
      <c r="E61" s="302"/>
      <c r="F61" s="301">
        <f>свод!H72</f>
        <v>345.52938022355715</v>
      </c>
      <c r="G61" s="302"/>
      <c r="H61" s="301">
        <f>свод!H73</f>
        <v>282.13534529130646</v>
      </c>
      <c r="I61" s="302"/>
      <c r="J61" s="301">
        <f>свод!H74</f>
        <v>348.12311124722174</v>
      </c>
      <c r="K61" s="302"/>
      <c r="L61" s="184">
        <f>свод!H77</f>
        <v>349.50225692481433</v>
      </c>
      <c r="M61" s="301">
        <f>свод!H75</f>
        <v>319.49084037891112</v>
      </c>
      <c r="N61" s="302"/>
      <c r="O61" s="184">
        <f>свод!H78</f>
        <v>320.86998605650371</v>
      </c>
      <c r="P61" s="301">
        <f>свод!H76</f>
        <v>304.96517074576889</v>
      </c>
      <c r="Q61" s="302"/>
      <c r="R61" s="184">
        <f>свод!H79</f>
        <v>306.34431642336148</v>
      </c>
    </row>
    <row r="62" spans="2:18" ht="39.75" customHeight="1" collapsed="1" x14ac:dyDescent="0.25">
      <c r="B62" s="328" t="s">
        <v>287</v>
      </c>
      <c r="C62" s="329"/>
      <c r="D62" s="301">
        <f>D61*свод!$L$1</f>
        <v>1033.9577041305486</v>
      </c>
      <c r="E62" s="302"/>
      <c r="F62" s="301">
        <f>F61*свод!$L$1</f>
        <v>898.37638858124865</v>
      </c>
      <c r="G62" s="302"/>
      <c r="H62" s="301">
        <f>H61*свод!$L$1</f>
        <v>733.55189775739689</v>
      </c>
      <c r="I62" s="302"/>
      <c r="J62" s="301">
        <f>J61*свод!$L$1</f>
        <v>905.12008924277654</v>
      </c>
      <c r="K62" s="302"/>
      <c r="L62" s="184">
        <f>L61*свод!$L$1</f>
        <v>908.70586800451724</v>
      </c>
      <c r="M62" s="301">
        <f>M61*свод!$L$1</f>
        <v>830.6761849851689</v>
      </c>
      <c r="N62" s="302"/>
      <c r="O62" s="184">
        <f>O61*свод!$L$1</f>
        <v>834.26196374690971</v>
      </c>
      <c r="P62" s="301">
        <f>P61*свод!$L$1</f>
        <v>792.90944393899917</v>
      </c>
      <c r="Q62" s="302"/>
      <c r="R62" s="184">
        <f>R61*свод!$L$1</f>
        <v>796.49522270073987</v>
      </c>
    </row>
    <row r="63" spans="2:18" s="5" customFormat="1" ht="17.399999999999999" x14ac:dyDescent="0.25">
      <c r="B63" s="10" t="s">
        <v>25</v>
      </c>
      <c r="C63" s="20"/>
      <c r="D63" s="20"/>
      <c r="E63" s="20"/>
      <c r="F63" s="20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2:18" ht="15" x14ac:dyDescent="0.25">
      <c r="B64" s="10" t="s">
        <v>26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2:18" ht="15" x14ac:dyDescent="0.25">
      <c r="B65" s="10" t="s">
        <v>28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2:18" ht="15" x14ac:dyDescent="0.2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2:18" ht="15" customHeight="1" x14ac:dyDescent="0.25">
      <c r="B67" s="292" t="s">
        <v>775</v>
      </c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</row>
    <row r="68" spans="2:18" ht="15" x14ac:dyDescent="0.25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</row>
    <row r="69" spans="2:18" ht="15" customHeight="1" x14ac:dyDescent="0.25">
      <c r="B69" s="292" t="s">
        <v>759</v>
      </c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</row>
    <row r="70" spans="2:18" ht="15" x14ac:dyDescent="0.2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</row>
    <row r="71" spans="2:18" ht="15" customHeight="1" x14ac:dyDescent="0.25">
      <c r="B71" s="292" t="s">
        <v>760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</row>
    <row r="72" spans="2:18" ht="15" x14ac:dyDescent="0.2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</row>
    <row r="73" spans="2:18" ht="15" customHeight="1" x14ac:dyDescent="0.25">
      <c r="B73" s="292" t="s">
        <v>776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</row>
    <row r="74" spans="2:18" ht="15" customHeight="1" x14ac:dyDescent="0.25">
      <c r="B74" s="292" t="s">
        <v>761</v>
      </c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</row>
    <row r="75" spans="2:18" ht="15" x14ac:dyDescent="0.25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2:18" ht="15" customHeight="1" x14ac:dyDescent="0.25">
      <c r="B76" s="292" t="s">
        <v>762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</row>
    <row r="77" spans="2:18" ht="15" customHeight="1" x14ac:dyDescent="0.25">
      <c r="B77" s="330" t="s">
        <v>763</v>
      </c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</row>
    <row r="78" spans="2:18" ht="15" x14ac:dyDescent="0.25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2:18" ht="15" customHeight="1" x14ac:dyDescent="0.25">
      <c r="B79" s="292" t="s">
        <v>764</v>
      </c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</row>
    <row r="80" spans="2:18" ht="15" customHeight="1" x14ac:dyDescent="0.25">
      <c r="B80" s="292" t="s">
        <v>765</v>
      </c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</row>
  </sheetData>
  <mergeCells count="40">
    <mergeCell ref="B77:R77"/>
    <mergeCell ref="B76:R76"/>
    <mergeCell ref="B79:R79"/>
    <mergeCell ref="B74:R74"/>
    <mergeCell ref="B73:R73"/>
    <mergeCell ref="B69:R69"/>
    <mergeCell ref="B67:R67"/>
    <mergeCell ref="M61:N61"/>
    <mergeCell ref="M62:N62"/>
    <mergeCell ref="P61:Q61"/>
    <mergeCell ref="P62:Q62"/>
    <mergeCell ref="F62:G62"/>
    <mergeCell ref="F61:G61"/>
    <mergeCell ref="H61:I61"/>
    <mergeCell ref="H62:I62"/>
    <mergeCell ref="J61:K61"/>
    <mergeCell ref="J62:K62"/>
    <mergeCell ref="B62:C62"/>
    <mergeCell ref="D62:E62"/>
    <mergeCell ref="B1:R1"/>
    <mergeCell ref="B2:R2"/>
    <mergeCell ref="B3:R3"/>
    <mergeCell ref="B4:R4"/>
    <mergeCell ref="B5:R5"/>
    <mergeCell ref="B80:R80"/>
    <mergeCell ref="B60:C60"/>
    <mergeCell ref="B61:C61"/>
    <mergeCell ref="D60:R60"/>
    <mergeCell ref="B6:R6"/>
    <mergeCell ref="B7:R7"/>
    <mergeCell ref="B8:B10"/>
    <mergeCell ref="C8:C10"/>
    <mergeCell ref="H8:I8"/>
    <mergeCell ref="J8:L8"/>
    <mergeCell ref="D8:E8"/>
    <mergeCell ref="F8:G8"/>
    <mergeCell ref="M8:O8"/>
    <mergeCell ref="P8:R8"/>
    <mergeCell ref="D61:E61"/>
    <mergeCell ref="B71:R71"/>
  </mergeCells>
  <phoneticPr fontId="27" type="noConversion"/>
  <hyperlinks>
    <hyperlink ref="B5" r:id="rId1" xr:uid="{00000000-0004-0000-0500-000000000000}"/>
  </hyperlinks>
  <pageMargins left="0.59055118110236227" right="0.19685039370078741" top="0.19685039370078741" bottom="0.19685039370078741" header="0" footer="0"/>
  <pageSetup paperSize="9" scale="4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79"/>
  <sheetViews>
    <sheetView showGridLines="0" topLeftCell="A6" zoomScaleNormal="100" zoomScaleSheetLayoutView="70" workbookViewId="0">
      <pane xSplit="3" ySplit="11" topLeftCell="D17" activePane="bottomRight" state="frozen"/>
      <selection activeCell="B67" sqref="B67"/>
      <selection pane="topRight" activeCell="B67" sqref="B67"/>
      <selection pane="bottomLeft" activeCell="B67" sqref="B67"/>
      <selection pane="bottomRight" activeCell="B67" sqref="B67"/>
    </sheetView>
  </sheetViews>
  <sheetFormatPr defaultColWidth="9.109375" defaultRowHeight="13.8" outlineLevelRow="1" x14ac:dyDescent="0.25"/>
  <cols>
    <col min="1" max="1" width="8.6640625" style="1" customWidth="1"/>
    <col min="2" max="2" width="42.109375" style="1" customWidth="1"/>
    <col min="3" max="3" width="14" style="1" customWidth="1"/>
    <col min="4" max="9" width="28" style="1" customWidth="1"/>
    <col min="10" max="16384" width="9.109375" style="1"/>
  </cols>
  <sheetData>
    <row r="1" spans="2:9" hidden="1" outlineLevel="1" x14ac:dyDescent="0.25"/>
    <row r="2" spans="2:9" hidden="1" outlineLevel="1" x14ac:dyDescent="0.25"/>
    <row r="3" spans="2:9" hidden="1" outlineLevel="1" x14ac:dyDescent="0.25"/>
    <row r="4" spans="2:9" hidden="1" outlineLevel="1" x14ac:dyDescent="0.25"/>
    <row r="5" spans="2:9" hidden="1" outlineLevel="1" x14ac:dyDescent="0.25"/>
    <row r="6" spans="2:9" ht="18.75" hidden="1" customHeight="1" outlineLevel="1" x14ac:dyDescent="0.3">
      <c r="B6" s="271" t="s">
        <v>23</v>
      </c>
      <c r="C6" s="271"/>
      <c r="D6" s="271"/>
      <c r="E6" s="271"/>
      <c r="F6" s="271"/>
      <c r="G6" s="271"/>
      <c r="H6" s="271"/>
      <c r="I6" s="271"/>
    </row>
    <row r="7" spans="2:9" ht="16.5" hidden="1" customHeight="1" outlineLevel="1" x14ac:dyDescent="0.3">
      <c r="B7" s="271" t="s">
        <v>24</v>
      </c>
      <c r="C7" s="271"/>
      <c r="D7" s="271"/>
      <c r="E7" s="271"/>
      <c r="F7" s="271"/>
      <c r="G7" s="271"/>
      <c r="H7" s="271"/>
      <c r="I7" s="271"/>
    </row>
    <row r="8" spans="2:9" ht="17.25" hidden="1" customHeight="1" outlineLevel="1" x14ac:dyDescent="0.25">
      <c r="B8" s="275" t="s">
        <v>35</v>
      </c>
      <c r="C8" s="275"/>
      <c r="D8" s="275"/>
      <c r="E8" s="275"/>
      <c r="F8" s="275"/>
      <c r="G8" s="275"/>
      <c r="H8" s="275"/>
      <c r="I8" s="275"/>
    </row>
    <row r="9" spans="2:9" ht="15" hidden="1" customHeight="1" outlineLevel="1" x14ac:dyDescent="0.25">
      <c r="B9" s="275" t="s">
        <v>36</v>
      </c>
      <c r="C9" s="275"/>
      <c r="D9" s="275"/>
      <c r="E9" s="275"/>
      <c r="F9" s="275"/>
      <c r="G9" s="275"/>
      <c r="H9" s="275"/>
      <c r="I9" s="275"/>
    </row>
    <row r="10" spans="2:9" ht="16.5" hidden="1" customHeight="1" outlineLevel="1" x14ac:dyDescent="0.25">
      <c r="B10" s="276" t="s">
        <v>27</v>
      </c>
      <c r="C10" s="305"/>
      <c r="D10" s="305"/>
      <c r="E10" s="305"/>
      <c r="F10" s="305"/>
      <c r="G10" s="305"/>
      <c r="H10" s="305"/>
      <c r="I10" s="305"/>
    </row>
    <row r="11" spans="2:9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  <c r="F11" s="324"/>
      <c r="G11" s="324"/>
      <c r="H11" s="324"/>
      <c r="I11" s="324"/>
    </row>
    <row r="12" spans="2:9" ht="72.75" customHeight="1" x14ac:dyDescent="0.25">
      <c r="B12" s="325" t="s">
        <v>373</v>
      </c>
      <c r="C12" s="326"/>
      <c r="D12" s="326"/>
      <c r="E12" s="326"/>
      <c r="F12" s="326"/>
      <c r="G12" s="326"/>
      <c r="H12" s="326"/>
      <c r="I12" s="326"/>
    </row>
    <row r="13" spans="2:9" ht="36" customHeight="1" x14ac:dyDescent="0.25">
      <c r="B13" s="331" t="s">
        <v>0</v>
      </c>
      <c r="C13" s="282" t="s">
        <v>1</v>
      </c>
      <c r="D13" s="283" t="s">
        <v>368</v>
      </c>
      <c r="E13" s="284"/>
      <c r="F13" s="283" t="s">
        <v>375</v>
      </c>
      <c r="G13" s="284"/>
      <c r="H13" s="283" t="s">
        <v>371</v>
      </c>
      <c r="I13" s="327"/>
    </row>
    <row r="14" spans="2:9" x14ac:dyDescent="0.25">
      <c r="B14" s="331"/>
      <c r="C14" s="282"/>
      <c r="D14" s="83" t="s">
        <v>367</v>
      </c>
      <c r="E14" s="27" t="s">
        <v>443</v>
      </c>
      <c r="F14" s="83" t="s">
        <v>369</v>
      </c>
      <c r="G14" s="27" t="s">
        <v>444</v>
      </c>
      <c r="H14" s="27" t="s">
        <v>370</v>
      </c>
      <c r="I14" s="27" t="s">
        <v>399</v>
      </c>
    </row>
    <row r="15" spans="2:9" ht="12" customHeight="1" x14ac:dyDescent="0.25">
      <c r="B15" s="331"/>
      <c r="C15" s="282"/>
      <c r="D15" s="91" t="str">
        <f>'Птицы (яичные кроссы)'!D10</f>
        <v>СТБ 1842-2008</v>
      </c>
      <c r="E15" s="4" t="s">
        <v>21</v>
      </c>
      <c r="F15" s="91" t="str">
        <f>D15</f>
        <v>СТБ 1842-2008</v>
      </c>
      <c r="G15" s="4" t="s">
        <v>21</v>
      </c>
      <c r="H15" s="91" t="str">
        <f>D15</f>
        <v>СТБ 1842-2008</v>
      </c>
      <c r="I15" s="4" t="s">
        <v>21</v>
      </c>
    </row>
    <row r="16" spans="2:9" hidden="1" outlineLevel="1" x14ac:dyDescent="0.25">
      <c r="B16" s="86" t="s">
        <v>351</v>
      </c>
      <c r="C16" s="86"/>
      <c r="D16" s="86"/>
      <c r="E16" s="86">
        <v>16795</v>
      </c>
      <c r="F16" s="86"/>
      <c r="G16" s="86">
        <v>16796</v>
      </c>
      <c r="H16" s="86"/>
      <c r="I16" s="86">
        <v>16797</v>
      </c>
    </row>
    <row r="17" spans="2:15" collapsed="1" x14ac:dyDescent="0.25">
      <c r="B17" s="3" t="s">
        <v>198</v>
      </c>
      <c r="C17" s="2" t="s">
        <v>376</v>
      </c>
      <c r="D17" s="13" t="s">
        <v>201</v>
      </c>
      <c r="E17" s="13">
        <v>300</v>
      </c>
      <c r="F17" s="13" t="s">
        <v>202</v>
      </c>
      <c r="G17" s="13">
        <v>317</v>
      </c>
      <c r="H17" s="13" t="s">
        <v>203</v>
      </c>
      <c r="I17" s="13">
        <v>322</v>
      </c>
    </row>
    <row r="18" spans="2:15" x14ac:dyDescent="0.25">
      <c r="B18" s="3" t="s">
        <v>2</v>
      </c>
      <c r="C18" s="2" t="s">
        <v>13</v>
      </c>
      <c r="D18" s="2" t="s">
        <v>356</v>
      </c>
      <c r="E18" s="13">
        <v>11.85</v>
      </c>
      <c r="F18" s="13" t="s">
        <v>356</v>
      </c>
      <c r="G18" s="13">
        <v>11.17</v>
      </c>
      <c r="H18" s="13" t="s">
        <v>356</v>
      </c>
      <c r="I18" s="13">
        <v>10.99</v>
      </c>
    </row>
    <row r="19" spans="2:15" x14ac:dyDescent="0.25">
      <c r="B19" s="3" t="s">
        <v>3</v>
      </c>
      <c r="C19" s="2" t="s">
        <v>13</v>
      </c>
      <c r="D19" s="13" t="s">
        <v>42</v>
      </c>
      <c r="E19" s="13">
        <v>23.02</v>
      </c>
      <c r="F19" s="13" t="s">
        <v>205</v>
      </c>
      <c r="G19" s="13">
        <v>22</v>
      </c>
      <c r="H19" s="13" t="s">
        <v>150</v>
      </c>
      <c r="I19" s="13">
        <v>20</v>
      </c>
      <c r="N19" s="9"/>
    </row>
    <row r="20" spans="2:15" x14ac:dyDescent="0.25">
      <c r="B20" s="3" t="s">
        <v>17</v>
      </c>
      <c r="C20" s="2" t="s">
        <v>13</v>
      </c>
      <c r="D20" s="90">
        <v>0</v>
      </c>
      <c r="E20" s="13">
        <v>3.68</v>
      </c>
      <c r="F20" s="90">
        <v>0</v>
      </c>
      <c r="G20" s="13">
        <v>6.07</v>
      </c>
      <c r="H20" s="90">
        <v>0</v>
      </c>
      <c r="I20" s="13">
        <v>6.86</v>
      </c>
      <c r="N20" s="9"/>
    </row>
    <row r="21" spans="2:15" x14ac:dyDescent="0.25">
      <c r="B21" s="3" t="s">
        <v>7</v>
      </c>
      <c r="C21" s="2" t="s">
        <v>13</v>
      </c>
      <c r="D21" s="13" t="s">
        <v>206</v>
      </c>
      <c r="E21" s="13">
        <v>1.01</v>
      </c>
      <c r="F21" s="13" t="s">
        <v>121</v>
      </c>
      <c r="G21" s="13">
        <v>0.91</v>
      </c>
      <c r="H21" s="13" t="s">
        <v>209</v>
      </c>
      <c r="I21" s="13">
        <v>0.86</v>
      </c>
      <c r="N21" s="9"/>
    </row>
    <row r="22" spans="2:15" x14ac:dyDescent="0.25">
      <c r="B22" s="54" t="s">
        <v>8</v>
      </c>
      <c r="C22" s="13" t="s">
        <v>13</v>
      </c>
      <c r="D22" s="13" t="s">
        <v>211</v>
      </c>
      <c r="E22" s="13">
        <v>0.78</v>
      </c>
      <c r="F22" s="13" t="s">
        <v>212</v>
      </c>
      <c r="G22" s="13">
        <v>0.73</v>
      </c>
      <c r="H22" s="13" t="s">
        <v>213</v>
      </c>
      <c r="I22" s="13">
        <v>0.7</v>
      </c>
      <c r="N22" s="9"/>
    </row>
    <row r="23" spans="2:15" x14ac:dyDescent="0.25">
      <c r="B23" s="54" t="s">
        <v>214</v>
      </c>
      <c r="C23" s="13" t="s">
        <v>13</v>
      </c>
      <c r="D23" s="13" t="s">
        <v>395</v>
      </c>
      <c r="E23" s="13">
        <v>0.52</v>
      </c>
      <c r="F23" s="13" t="s">
        <v>377</v>
      </c>
      <c r="G23" s="13">
        <v>0.47</v>
      </c>
      <c r="H23" s="13" t="s">
        <v>397</v>
      </c>
      <c r="I23" s="13">
        <v>0.45</v>
      </c>
    </row>
    <row r="24" spans="2:15" x14ac:dyDescent="0.25">
      <c r="B24" s="54" t="s">
        <v>130</v>
      </c>
      <c r="C24" s="13" t="s">
        <v>13</v>
      </c>
      <c r="D24" s="13" t="s">
        <v>396</v>
      </c>
      <c r="E24" s="13">
        <v>0.21</v>
      </c>
      <c r="F24" s="13" t="s">
        <v>304</v>
      </c>
      <c r="G24" s="13">
        <v>0.2</v>
      </c>
      <c r="H24" s="13" t="s">
        <v>304</v>
      </c>
      <c r="I24" s="13">
        <v>0.21</v>
      </c>
    </row>
    <row r="25" spans="2:15" x14ac:dyDescent="0.25">
      <c r="B25" s="54" t="s">
        <v>133</v>
      </c>
      <c r="C25" s="13" t="s">
        <v>13</v>
      </c>
      <c r="D25" s="13" t="s">
        <v>134</v>
      </c>
      <c r="E25" s="13">
        <v>0.16</v>
      </c>
      <c r="F25" s="13" t="s">
        <v>134</v>
      </c>
      <c r="G25" s="13">
        <v>0.16</v>
      </c>
      <c r="H25" s="13" t="s">
        <v>134</v>
      </c>
      <c r="I25" s="13">
        <v>0.19</v>
      </c>
    </row>
    <row r="26" spans="2:15" x14ac:dyDescent="0.25">
      <c r="B26" s="3" t="s">
        <v>4</v>
      </c>
      <c r="C26" s="2" t="s">
        <v>13</v>
      </c>
      <c r="D26" s="13" t="s">
        <v>216</v>
      </c>
      <c r="E26" s="13">
        <v>2.72</v>
      </c>
      <c r="F26" s="13" t="s">
        <v>118</v>
      </c>
      <c r="G26" s="13">
        <v>2.93</v>
      </c>
      <c r="H26" s="13" t="s">
        <v>119</v>
      </c>
      <c r="I26" s="13">
        <v>3.38</v>
      </c>
    </row>
    <row r="27" spans="2:15" ht="14.4" x14ac:dyDescent="0.3">
      <c r="B27" s="54" t="s">
        <v>6</v>
      </c>
      <c r="C27" s="13" t="s">
        <v>13</v>
      </c>
      <c r="D27" s="13" t="s">
        <v>220</v>
      </c>
      <c r="E27" s="13">
        <v>1.0900000000000001</v>
      </c>
      <c r="F27" s="13" t="s">
        <v>221</v>
      </c>
      <c r="G27" s="13">
        <v>0.97</v>
      </c>
      <c r="H27" s="13" t="s">
        <v>222</v>
      </c>
      <c r="I27" s="13">
        <v>0.83</v>
      </c>
      <c r="L27"/>
      <c r="O27"/>
    </row>
    <row r="28" spans="2:15" x14ac:dyDescent="0.25">
      <c r="B28" s="54" t="s">
        <v>110</v>
      </c>
      <c r="C28" s="13" t="s">
        <v>13</v>
      </c>
      <c r="D28" s="13" t="s">
        <v>224</v>
      </c>
      <c r="E28" s="13">
        <v>0.37</v>
      </c>
      <c r="F28" s="13" t="s">
        <v>225</v>
      </c>
      <c r="G28" s="13">
        <v>0.41</v>
      </c>
      <c r="H28" s="13" t="s">
        <v>226</v>
      </c>
      <c r="I28" s="13">
        <v>0.4</v>
      </c>
    </row>
    <row r="29" spans="2:15" x14ac:dyDescent="0.25">
      <c r="B29" s="54" t="s">
        <v>5</v>
      </c>
      <c r="C29" s="13" t="s">
        <v>13</v>
      </c>
      <c r="D29" s="13" t="s">
        <v>229</v>
      </c>
      <c r="E29" s="13">
        <v>1.44</v>
      </c>
      <c r="F29" s="13" t="s">
        <v>97</v>
      </c>
      <c r="G29" s="13">
        <v>1.25</v>
      </c>
      <c r="H29" s="13" t="s">
        <v>230</v>
      </c>
      <c r="I29" s="13">
        <v>1.05</v>
      </c>
    </row>
    <row r="30" spans="2:15" x14ac:dyDescent="0.25">
      <c r="B30" s="31" t="s">
        <v>9</v>
      </c>
      <c r="C30" s="32" t="s">
        <v>14</v>
      </c>
      <c r="D30" s="34">
        <v>0</v>
      </c>
      <c r="E30" s="33">
        <v>13</v>
      </c>
      <c r="F30" s="92">
        <v>0</v>
      </c>
      <c r="G30" s="33">
        <v>13</v>
      </c>
      <c r="H30" s="92">
        <v>0</v>
      </c>
      <c r="I30" s="33">
        <v>10</v>
      </c>
    </row>
    <row r="31" spans="2:15" x14ac:dyDescent="0.25">
      <c r="B31" s="31" t="s">
        <v>55</v>
      </c>
      <c r="C31" s="32" t="s">
        <v>14</v>
      </c>
      <c r="D31" s="34">
        <v>0</v>
      </c>
      <c r="E31" s="33">
        <v>5</v>
      </c>
      <c r="F31" s="92">
        <v>0</v>
      </c>
      <c r="G31" s="33">
        <v>5</v>
      </c>
      <c r="H31" s="92">
        <v>0</v>
      </c>
      <c r="I31" s="33">
        <v>4</v>
      </c>
    </row>
    <row r="32" spans="2:15" x14ac:dyDescent="0.25">
      <c r="B32" s="31" t="s">
        <v>81</v>
      </c>
      <c r="C32" s="32" t="s">
        <v>15</v>
      </c>
      <c r="D32" s="34">
        <v>0</v>
      </c>
      <c r="E32" s="33">
        <v>100</v>
      </c>
      <c r="F32" s="92">
        <v>0</v>
      </c>
      <c r="G32" s="33">
        <v>100</v>
      </c>
      <c r="H32" s="92">
        <v>0</v>
      </c>
      <c r="I32" s="33">
        <v>80</v>
      </c>
    </row>
    <row r="33" spans="2:9" x14ac:dyDescent="0.25">
      <c r="B33" s="31" t="s">
        <v>135</v>
      </c>
      <c r="C33" s="32" t="s">
        <v>15</v>
      </c>
      <c r="D33" s="34">
        <v>0</v>
      </c>
      <c r="E33" s="33">
        <v>4</v>
      </c>
      <c r="F33" s="92">
        <v>0</v>
      </c>
      <c r="G33" s="33">
        <v>4</v>
      </c>
      <c r="H33" s="92">
        <v>0</v>
      </c>
      <c r="I33" s="33">
        <v>3.5</v>
      </c>
    </row>
    <row r="34" spans="2:9" x14ac:dyDescent="0.25">
      <c r="B34" s="31" t="s">
        <v>82</v>
      </c>
      <c r="C34" s="32" t="s">
        <v>15</v>
      </c>
      <c r="D34" s="34">
        <v>0</v>
      </c>
      <c r="E34" s="33">
        <v>4</v>
      </c>
      <c r="F34" s="92">
        <v>0</v>
      </c>
      <c r="G34" s="33">
        <v>4</v>
      </c>
      <c r="H34" s="92">
        <v>0</v>
      </c>
      <c r="I34" s="33">
        <v>3.5</v>
      </c>
    </row>
    <row r="35" spans="2:9" x14ac:dyDescent="0.25">
      <c r="B35" s="31" t="s">
        <v>83</v>
      </c>
      <c r="C35" s="32" t="s">
        <v>15</v>
      </c>
      <c r="D35" s="34">
        <v>0</v>
      </c>
      <c r="E35" s="33">
        <v>9</v>
      </c>
      <c r="F35" s="92">
        <v>0</v>
      </c>
      <c r="G35" s="33">
        <v>9</v>
      </c>
      <c r="H35" s="92">
        <v>0</v>
      </c>
      <c r="I35" s="33">
        <v>7.8</v>
      </c>
    </row>
    <row r="36" spans="2:9" x14ac:dyDescent="0.25">
      <c r="B36" s="31" t="s">
        <v>43</v>
      </c>
      <c r="C36" s="32" t="s">
        <v>15</v>
      </c>
      <c r="D36" s="34">
        <v>0</v>
      </c>
      <c r="E36" s="33">
        <v>20</v>
      </c>
      <c r="F36" s="92">
        <v>0</v>
      </c>
      <c r="G36" s="33">
        <v>20</v>
      </c>
      <c r="H36" s="92">
        <v>0</v>
      </c>
      <c r="I36" s="33">
        <v>15</v>
      </c>
    </row>
    <row r="37" spans="2:9" x14ac:dyDescent="0.25">
      <c r="B37" s="31" t="s">
        <v>31</v>
      </c>
      <c r="C37" s="32" t="s">
        <v>15</v>
      </c>
      <c r="D37" s="34">
        <v>0</v>
      </c>
      <c r="E37" s="33">
        <v>900</v>
      </c>
      <c r="F37" s="92">
        <v>0</v>
      </c>
      <c r="G37" s="33">
        <v>900</v>
      </c>
      <c r="H37" s="92">
        <v>0</v>
      </c>
      <c r="I37" s="33">
        <v>700</v>
      </c>
    </row>
    <row r="38" spans="2:9" x14ac:dyDescent="0.25">
      <c r="B38" s="31" t="s">
        <v>136</v>
      </c>
      <c r="C38" s="32" t="s">
        <v>15</v>
      </c>
      <c r="D38" s="34">
        <v>0</v>
      </c>
      <c r="E38" s="33">
        <v>65</v>
      </c>
      <c r="F38" s="92">
        <v>0</v>
      </c>
      <c r="G38" s="33">
        <v>65</v>
      </c>
      <c r="H38" s="92">
        <v>0</v>
      </c>
      <c r="I38" s="33">
        <v>65</v>
      </c>
    </row>
    <row r="39" spans="2:9" x14ac:dyDescent="0.25">
      <c r="B39" s="31" t="s">
        <v>61</v>
      </c>
      <c r="C39" s="32" t="s">
        <v>15</v>
      </c>
      <c r="D39" s="34">
        <v>0</v>
      </c>
      <c r="E39" s="33">
        <v>5.5</v>
      </c>
      <c r="F39" s="92">
        <v>0</v>
      </c>
      <c r="G39" s="33">
        <v>5.5</v>
      </c>
      <c r="H39" s="92">
        <v>0</v>
      </c>
      <c r="I39" s="33">
        <v>4.5</v>
      </c>
    </row>
    <row r="40" spans="2:9" x14ac:dyDescent="0.25">
      <c r="B40" s="31" t="s">
        <v>16</v>
      </c>
      <c r="C40" s="32" t="s">
        <v>15</v>
      </c>
      <c r="D40" s="34">
        <v>0</v>
      </c>
      <c r="E40" s="33">
        <v>1.7999999999999999E-2</v>
      </c>
      <c r="F40" s="92">
        <v>0</v>
      </c>
      <c r="G40" s="33">
        <v>1.7999999999999999E-2</v>
      </c>
      <c r="H40" s="92">
        <v>0</v>
      </c>
      <c r="I40" s="33">
        <v>0.18</v>
      </c>
    </row>
    <row r="41" spans="2:9" x14ac:dyDescent="0.25">
      <c r="B41" s="31" t="s">
        <v>84</v>
      </c>
      <c r="C41" s="32" t="s">
        <v>15</v>
      </c>
      <c r="D41" s="34">
        <v>0</v>
      </c>
      <c r="E41" s="33">
        <v>2</v>
      </c>
      <c r="F41" s="92">
        <v>0</v>
      </c>
      <c r="G41" s="33">
        <v>2</v>
      </c>
      <c r="H41" s="92">
        <v>0</v>
      </c>
      <c r="I41" s="33">
        <v>1.8</v>
      </c>
    </row>
    <row r="42" spans="2:9" x14ac:dyDescent="0.25">
      <c r="B42" s="31" t="s">
        <v>85</v>
      </c>
      <c r="C42" s="32" t="s">
        <v>15</v>
      </c>
      <c r="D42" s="34">
        <v>0</v>
      </c>
      <c r="E42" s="33">
        <v>50</v>
      </c>
      <c r="F42" s="92">
        <v>0</v>
      </c>
      <c r="G42" s="33">
        <v>50</v>
      </c>
      <c r="H42" s="92">
        <v>0</v>
      </c>
      <c r="I42" s="33">
        <v>50</v>
      </c>
    </row>
    <row r="43" spans="2:9" x14ac:dyDescent="0.25">
      <c r="B43" s="31" t="s">
        <v>137</v>
      </c>
      <c r="C43" s="32" t="s">
        <v>15</v>
      </c>
      <c r="D43" s="34">
        <v>0</v>
      </c>
      <c r="E43" s="33">
        <v>0.24</v>
      </c>
      <c r="F43" s="92">
        <v>0</v>
      </c>
      <c r="G43" s="33">
        <v>0.24</v>
      </c>
      <c r="H43" s="92">
        <v>0</v>
      </c>
      <c r="I43" s="33">
        <v>0.24</v>
      </c>
    </row>
    <row r="44" spans="2:9" x14ac:dyDescent="0.25">
      <c r="B44" s="31" t="s">
        <v>65</v>
      </c>
      <c r="C44" s="32" t="s">
        <v>15</v>
      </c>
      <c r="D44" s="34">
        <v>0</v>
      </c>
      <c r="E44" s="33">
        <v>40</v>
      </c>
      <c r="F44" s="92">
        <v>0</v>
      </c>
      <c r="G44" s="33">
        <v>40</v>
      </c>
      <c r="H44" s="92">
        <v>0</v>
      </c>
      <c r="I44" s="33">
        <v>40</v>
      </c>
    </row>
    <row r="45" spans="2:9" x14ac:dyDescent="0.25">
      <c r="B45" s="31" t="s">
        <v>66</v>
      </c>
      <c r="C45" s="32" t="s">
        <v>15</v>
      </c>
      <c r="D45" s="34">
        <v>0</v>
      </c>
      <c r="E45" s="33">
        <v>50</v>
      </c>
      <c r="F45" s="92">
        <v>0</v>
      </c>
      <c r="G45" s="33">
        <v>50</v>
      </c>
      <c r="H45" s="92">
        <v>0</v>
      </c>
      <c r="I45" s="33">
        <v>50</v>
      </c>
    </row>
    <row r="46" spans="2:9" hidden="1" x14ac:dyDescent="0.25">
      <c r="B46" s="31" t="s">
        <v>160</v>
      </c>
      <c r="C46" s="32" t="s">
        <v>15</v>
      </c>
      <c r="D46" s="34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</row>
    <row r="47" spans="2:9" x14ac:dyDescent="0.25">
      <c r="B47" s="31" t="s">
        <v>67</v>
      </c>
      <c r="C47" s="32" t="s">
        <v>15</v>
      </c>
      <c r="D47" s="34">
        <v>0</v>
      </c>
      <c r="E47" s="33">
        <v>110</v>
      </c>
      <c r="F47" s="92">
        <v>0</v>
      </c>
      <c r="G47" s="33">
        <v>110</v>
      </c>
      <c r="H47" s="92">
        <v>0</v>
      </c>
      <c r="I47" s="33">
        <v>110</v>
      </c>
    </row>
    <row r="48" spans="2:9" hidden="1" x14ac:dyDescent="0.25">
      <c r="B48" s="31" t="s">
        <v>161</v>
      </c>
      <c r="C48" s="32" t="s">
        <v>15</v>
      </c>
      <c r="D48" s="34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</row>
    <row r="49" spans="2:9" x14ac:dyDescent="0.25">
      <c r="B49" s="31" t="s">
        <v>68</v>
      </c>
      <c r="C49" s="32" t="s">
        <v>15</v>
      </c>
      <c r="D49" s="34">
        <v>0</v>
      </c>
      <c r="E49" s="33">
        <v>120</v>
      </c>
      <c r="F49" s="92">
        <v>0</v>
      </c>
      <c r="G49" s="33">
        <v>120</v>
      </c>
      <c r="H49" s="92">
        <v>0</v>
      </c>
      <c r="I49" s="33">
        <v>120</v>
      </c>
    </row>
    <row r="50" spans="2:9" hidden="1" x14ac:dyDescent="0.25">
      <c r="B50" s="31" t="s">
        <v>162</v>
      </c>
      <c r="C50" s="32" t="s">
        <v>15</v>
      </c>
      <c r="D50" s="34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</row>
    <row r="51" spans="2:9" x14ac:dyDescent="0.25">
      <c r="B51" s="31" t="s">
        <v>11</v>
      </c>
      <c r="C51" s="32" t="s">
        <v>15</v>
      </c>
      <c r="D51" s="34">
        <v>0</v>
      </c>
      <c r="E51" s="33">
        <v>1.24</v>
      </c>
      <c r="F51" s="92">
        <v>0</v>
      </c>
      <c r="G51" s="33">
        <v>1.24</v>
      </c>
      <c r="H51" s="92">
        <v>0</v>
      </c>
      <c r="I51" s="33">
        <v>1.24</v>
      </c>
    </row>
    <row r="52" spans="2:9" x14ac:dyDescent="0.25">
      <c r="B52" s="31" t="s">
        <v>12</v>
      </c>
      <c r="C52" s="32" t="s">
        <v>15</v>
      </c>
      <c r="D52" s="34">
        <v>0</v>
      </c>
      <c r="E52" s="33">
        <v>0.3</v>
      </c>
      <c r="F52" s="92">
        <v>0</v>
      </c>
      <c r="G52" s="33">
        <v>0.3</v>
      </c>
      <c r="H52" s="92">
        <v>0</v>
      </c>
      <c r="I52" s="33">
        <v>0.3</v>
      </c>
    </row>
    <row r="53" spans="2:9" hidden="1" x14ac:dyDescent="0.25">
      <c r="B53" s="31" t="s">
        <v>163</v>
      </c>
      <c r="C53" s="32" t="s">
        <v>15</v>
      </c>
      <c r="D53" s="34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</row>
    <row r="54" spans="2:9" x14ac:dyDescent="0.25">
      <c r="B54" s="31" t="s">
        <v>446</v>
      </c>
      <c r="C54" s="32" t="s">
        <v>15</v>
      </c>
      <c r="D54" s="34">
        <v>0</v>
      </c>
      <c r="E54" s="33">
        <v>100</v>
      </c>
      <c r="F54" s="92">
        <v>0</v>
      </c>
      <c r="G54" s="33">
        <v>100</v>
      </c>
      <c r="H54" s="92">
        <v>0</v>
      </c>
      <c r="I54" s="33">
        <v>100</v>
      </c>
    </row>
    <row r="55" spans="2:9" x14ac:dyDescent="0.25">
      <c r="B55" s="31" t="s">
        <v>777</v>
      </c>
      <c r="C55" s="32" t="s">
        <v>15</v>
      </c>
      <c r="D55" s="34">
        <v>0</v>
      </c>
      <c r="E55" s="33">
        <v>100</v>
      </c>
      <c r="F55" s="92">
        <v>0</v>
      </c>
      <c r="G55" s="33">
        <v>100</v>
      </c>
      <c r="H55" s="92">
        <v>0</v>
      </c>
      <c r="I55" s="33">
        <v>100</v>
      </c>
    </row>
    <row r="56" spans="2:9" hidden="1" x14ac:dyDescent="0.25">
      <c r="B56" s="38" t="s">
        <v>394</v>
      </c>
      <c r="C56" s="32" t="s">
        <v>15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</row>
    <row r="57" spans="2:9" hidden="1" x14ac:dyDescent="0.25">
      <c r="B57" s="38" t="s">
        <v>391</v>
      </c>
      <c r="C57" s="32" t="s">
        <v>15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</row>
    <row r="58" spans="2:9" hidden="1" x14ac:dyDescent="0.25">
      <c r="B58" s="38" t="s">
        <v>392</v>
      </c>
      <c r="C58" s="32" t="s">
        <v>15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</row>
    <row r="59" spans="2:9" hidden="1" x14ac:dyDescent="0.25">
      <c r="B59" s="38" t="s">
        <v>393</v>
      </c>
      <c r="C59" s="32" t="s">
        <v>15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</row>
    <row r="60" spans="2:9" x14ac:dyDescent="0.25">
      <c r="B60" s="38" t="s">
        <v>87</v>
      </c>
      <c r="C60" s="32" t="s">
        <v>15</v>
      </c>
      <c r="D60" s="34">
        <v>0</v>
      </c>
      <c r="E60" s="33">
        <v>50</v>
      </c>
      <c r="F60" s="92">
        <v>0</v>
      </c>
      <c r="G60" s="33">
        <v>50</v>
      </c>
      <c r="H60" s="92">
        <v>0</v>
      </c>
      <c r="I60" s="33">
        <v>50</v>
      </c>
    </row>
    <row r="61" spans="2:9" x14ac:dyDescent="0.25">
      <c r="B61" s="38" t="s">
        <v>321</v>
      </c>
      <c r="C61" s="32" t="s">
        <v>15</v>
      </c>
      <c r="D61" s="34">
        <v>0</v>
      </c>
      <c r="E61" s="33">
        <v>500</v>
      </c>
      <c r="F61" s="92">
        <v>0</v>
      </c>
      <c r="G61" s="33">
        <v>500</v>
      </c>
      <c r="H61" s="92">
        <v>0</v>
      </c>
      <c r="I61" s="33">
        <v>500</v>
      </c>
    </row>
    <row r="62" spans="2:9" x14ac:dyDescent="0.25">
      <c r="B62" s="38" t="s">
        <v>770</v>
      </c>
      <c r="C62" s="32" t="s">
        <v>15</v>
      </c>
      <c r="D62" s="34">
        <v>0</v>
      </c>
      <c r="E62" s="33">
        <v>1500</v>
      </c>
      <c r="F62" s="92">
        <v>0</v>
      </c>
      <c r="G62" s="33">
        <v>1500</v>
      </c>
      <c r="H62" s="92">
        <v>0</v>
      </c>
      <c r="I62" s="33">
        <v>1000</v>
      </c>
    </row>
    <row r="63" spans="2:9" hidden="1" x14ac:dyDescent="0.25">
      <c r="B63" s="38" t="s">
        <v>372</v>
      </c>
      <c r="C63" s="32" t="s">
        <v>15</v>
      </c>
      <c r="D63" s="34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</row>
    <row r="64" spans="2:9" ht="27" hidden="1" customHeight="1" x14ac:dyDescent="0.25">
      <c r="B64" s="260" t="s">
        <v>34</v>
      </c>
      <c r="C64" s="261"/>
      <c r="D64" s="294" t="s">
        <v>41</v>
      </c>
      <c r="E64" s="323"/>
      <c r="F64" s="323"/>
      <c r="G64" s="323"/>
      <c r="H64" s="297" t="s">
        <v>41</v>
      </c>
      <c r="I64" s="259"/>
    </row>
    <row r="65" spans="2:9" ht="42.75" hidden="1" customHeight="1" outlineLevel="1" x14ac:dyDescent="0.25">
      <c r="B65" s="269" t="s">
        <v>138</v>
      </c>
      <c r="C65" s="270"/>
      <c r="D65" s="301">
        <f>свод!H80</f>
        <v>509.42628191336178</v>
      </c>
      <c r="E65" s="302"/>
      <c r="F65" s="301">
        <f>свод!H81</f>
        <v>514.39143947843627</v>
      </c>
      <c r="G65" s="302"/>
      <c r="H65" s="301">
        <f>свод!H82</f>
        <v>479.3056433685752</v>
      </c>
      <c r="I65" s="302"/>
    </row>
    <row r="66" spans="2:9" ht="54" customHeight="1" collapsed="1" x14ac:dyDescent="0.25">
      <c r="B66" s="328" t="s">
        <v>287</v>
      </c>
      <c r="C66" s="329"/>
      <c r="D66" s="301">
        <f>D65*свод!$L$1</f>
        <v>1324.5083329747406</v>
      </c>
      <c r="E66" s="302"/>
      <c r="F66" s="301">
        <f>F65*свод!$L$1</f>
        <v>1337.4177426439344</v>
      </c>
      <c r="G66" s="302"/>
      <c r="H66" s="301">
        <f>H65*свод!$L$1</f>
        <v>1246.1946727582956</v>
      </c>
      <c r="I66" s="302"/>
    </row>
    <row r="67" spans="2:9" s="5" customFormat="1" ht="17.25" customHeight="1" x14ac:dyDescent="0.25">
      <c r="B67" s="10" t="s">
        <v>25</v>
      </c>
      <c r="C67" s="20"/>
      <c r="D67" s="20"/>
      <c r="E67" s="20"/>
      <c r="F67" s="20"/>
      <c r="G67" s="20"/>
      <c r="H67" s="21"/>
      <c r="I67" s="21"/>
    </row>
    <row r="68" spans="2:9" ht="15" x14ac:dyDescent="0.25">
      <c r="B68" s="10" t="s">
        <v>26</v>
      </c>
      <c r="C68" s="11"/>
      <c r="D68" s="11"/>
      <c r="E68" s="11"/>
      <c r="F68" s="11"/>
      <c r="G68" s="11"/>
      <c r="H68" s="11"/>
      <c r="I68" s="11"/>
    </row>
    <row r="69" spans="2:9" ht="15" x14ac:dyDescent="0.25">
      <c r="B69" s="10" t="s">
        <v>28</v>
      </c>
      <c r="C69" s="11"/>
      <c r="D69" s="11"/>
      <c r="E69" s="11"/>
      <c r="F69" s="11"/>
      <c r="G69" s="11"/>
      <c r="H69" s="11"/>
      <c r="I69" s="11"/>
    </row>
    <row r="70" spans="2:9" ht="15" hidden="1" x14ac:dyDescent="0.25">
      <c r="B70" s="10"/>
      <c r="C70" s="11"/>
      <c r="D70" s="11"/>
      <c r="E70" s="11"/>
      <c r="F70" s="11"/>
      <c r="G70" s="11"/>
      <c r="H70" s="11"/>
      <c r="I70" s="11"/>
    </row>
    <row r="71" spans="2:9" ht="15" hidden="1" customHeight="1" x14ac:dyDescent="0.25">
      <c r="B71" s="12"/>
      <c r="C71" s="12"/>
      <c r="D71" s="12"/>
      <c r="E71" s="12"/>
      <c r="F71" s="12"/>
      <c r="G71" s="12"/>
      <c r="H71" s="12"/>
      <c r="I71" s="12"/>
    </row>
    <row r="72" spans="2:9" ht="15" hidden="1" customHeight="1" x14ac:dyDescent="0.25">
      <c r="B72" s="12"/>
      <c r="C72" s="12"/>
      <c r="D72" s="12"/>
      <c r="E72" s="12"/>
      <c r="F72" s="12"/>
      <c r="G72" s="12"/>
      <c r="H72" s="12"/>
      <c r="I72" s="12"/>
    </row>
    <row r="73" spans="2:9" ht="15" customHeight="1" x14ac:dyDescent="0.25">
      <c r="B73" s="12"/>
      <c r="C73" s="12"/>
      <c r="D73" s="12"/>
      <c r="E73" s="12"/>
      <c r="F73" s="12"/>
      <c r="G73" s="12"/>
      <c r="H73" s="12"/>
      <c r="I73" s="12"/>
    </row>
    <row r="74" spans="2:9" s="89" customFormat="1" ht="28.5" customHeight="1" x14ac:dyDescent="0.25">
      <c r="B74" s="292" t="s">
        <v>766</v>
      </c>
      <c r="C74" s="292"/>
      <c r="D74" s="292"/>
      <c r="E74" s="292"/>
      <c r="F74" s="292"/>
      <c r="G74" s="292"/>
      <c r="H74" s="292"/>
      <c r="I74" s="292"/>
    </row>
    <row r="75" spans="2:9" s="89" customFormat="1" ht="26.25" customHeight="1" x14ac:dyDescent="0.25">
      <c r="B75" s="292" t="s">
        <v>778</v>
      </c>
      <c r="C75" s="292"/>
      <c r="D75" s="292"/>
      <c r="E75" s="292"/>
      <c r="F75" s="292"/>
      <c r="G75" s="292"/>
      <c r="H75" s="292"/>
      <c r="I75" s="292"/>
    </row>
    <row r="76" spans="2:9" s="89" customFormat="1" ht="26.25" customHeight="1" x14ac:dyDescent="0.25">
      <c r="B76" s="292" t="s">
        <v>779</v>
      </c>
      <c r="C76" s="292"/>
      <c r="D76" s="292"/>
      <c r="E76" s="292"/>
      <c r="F76" s="292"/>
      <c r="G76" s="292"/>
      <c r="H76" s="292"/>
      <c r="I76" s="292"/>
    </row>
    <row r="77" spans="2:9" s="89" customFormat="1" ht="15" x14ac:dyDescent="0.25">
      <c r="B77" s="292"/>
      <c r="C77" s="292"/>
      <c r="D77" s="292"/>
      <c r="E77" s="292"/>
      <c r="F77" s="292"/>
      <c r="G77" s="292"/>
      <c r="H77" s="292"/>
      <c r="I77" s="292"/>
    </row>
    <row r="78" spans="2:9" s="89" customFormat="1" ht="15" x14ac:dyDescent="0.25">
      <c r="B78" s="292"/>
      <c r="C78" s="292"/>
      <c r="D78" s="292"/>
      <c r="E78" s="292"/>
      <c r="F78" s="292"/>
      <c r="G78" s="292"/>
      <c r="H78" s="292"/>
      <c r="I78" s="292"/>
    </row>
    <row r="79" spans="2:9" s="89" customFormat="1" ht="15" x14ac:dyDescent="0.25">
      <c r="B79" s="292"/>
      <c r="C79" s="292"/>
      <c r="D79" s="292"/>
      <c r="E79" s="292"/>
      <c r="F79" s="292"/>
      <c r="G79" s="292"/>
      <c r="H79" s="292"/>
      <c r="I79" s="292"/>
    </row>
  </sheetData>
  <mergeCells count="29">
    <mergeCell ref="B74:I74"/>
    <mergeCell ref="B78:I78"/>
    <mergeCell ref="B75:I75"/>
    <mergeCell ref="B79:I79"/>
    <mergeCell ref="B76:I76"/>
    <mergeCell ref="B77:I77"/>
    <mergeCell ref="B66:C66"/>
    <mergeCell ref="B64:C64"/>
    <mergeCell ref="D64:G64"/>
    <mergeCell ref="H64:I64"/>
    <mergeCell ref="B65:C65"/>
    <mergeCell ref="D65:E65"/>
    <mergeCell ref="D66:E66"/>
    <mergeCell ref="F65:G65"/>
    <mergeCell ref="F66:G66"/>
    <mergeCell ref="H65:I65"/>
    <mergeCell ref="H66:I66"/>
    <mergeCell ref="B12:I12"/>
    <mergeCell ref="B13:B15"/>
    <mergeCell ref="C13:C15"/>
    <mergeCell ref="H13:I13"/>
    <mergeCell ref="D13:E13"/>
    <mergeCell ref="F13:G13"/>
    <mergeCell ref="B11:I11"/>
    <mergeCell ref="B6:I6"/>
    <mergeCell ref="B7:I7"/>
    <mergeCell ref="B8:I8"/>
    <mergeCell ref="B9:I9"/>
    <mergeCell ref="B10:I10"/>
  </mergeCells>
  <phoneticPr fontId="27" type="noConversion"/>
  <hyperlinks>
    <hyperlink ref="B10" r:id="rId1" xr:uid="{00000000-0004-0000-0600-000000000000}"/>
  </hyperlinks>
  <pageMargins left="0.59055118110236227" right="0.19685039370078741" top="0.19685039370078741" bottom="0.19685039370078741" header="0" footer="0"/>
  <pageSetup paperSize="9" scale="53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14CD-3CFF-48CE-BC06-7A4FB93933F2}">
  <sheetPr>
    <pageSetUpPr fitToPage="1"/>
  </sheetPr>
  <dimension ref="B1:O66"/>
  <sheetViews>
    <sheetView showGridLines="0" topLeftCell="A6" zoomScaleNormal="100" zoomScaleSheetLayoutView="70" workbookViewId="0">
      <pane xSplit="3" ySplit="11" topLeftCell="D17" activePane="bottomRight" state="frozen"/>
      <selection activeCell="B63" sqref="B63:I63"/>
      <selection pane="topRight" activeCell="B63" sqref="B63:I63"/>
      <selection pane="bottomLeft" activeCell="B63" sqref="B63:I63"/>
      <selection pane="bottomRight" activeCell="B63" sqref="B63:I63"/>
    </sheetView>
  </sheetViews>
  <sheetFormatPr defaultColWidth="9.109375" defaultRowHeight="13.8" outlineLevelRow="1" x14ac:dyDescent="0.25"/>
  <cols>
    <col min="1" max="1" width="8.6640625" style="1" customWidth="1"/>
    <col min="2" max="2" width="33.5546875" style="1" customWidth="1"/>
    <col min="3" max="3" width="14" style="1" customWidth="1"/>
    <col min="4" max="6" width="28" style="1" customWidth="1"/>
    <col min="7" max="7" width="25.6640625" style="1" customWidth="1"/>
    <col min="8" max="9" width="28" style="1" customWidth="1"/>
    <col min="10" max="16384" width="9.109375" style="1"/>
  </cols>
  <sheetData>
    <row r="1" spans="2:9" hidden="1" outlineLevel="1" x14ac:dyDescent="0.25"/>
    <row r="2" spans="2:9" hidden="1" outlineLevel="1" x14ac:dyDescent="0.25"/>
    <row r="3" spans="2:9" hidden="1" outlineLevel="1" x14ac:dyDescent="0.25"/>
    <row r="4" spans="2:9" hidden="1" outlineLevel="1" x14ac:dyDescent="0.25"/>
    <row r="5" spans="2:9" hidden="1" outlineLevel="1" x14ac:dyDescent="0.25"/>
    <row r="6" spans="2:9" ht="18.75" hidden="1" customHeight="1" outlineLevel="1" x14ac:dyDescent="0.3">
      <c r="B6" s="271" t="s">
        <v>23</v>
      </c>
      <c r="C6" s="271"/>
      <c r="D6" s="271"/>
      <c r="E6" s="271"/>
      <c r="F6" s="271"/>
      <c r="G6" s="271"/>
      <c r="H6" s="271"/>
      <c r="I6" s="271"/>
    </row>
    <row r="7" spans="2:9" ht="16.5" hidden="1" customHeight="1" outlineLevel="1" x14ac:dyDescent="0.3">
      <c r="B7" s="271" t="s">
        <v>24</v>
      </c>
      <c r="C7" s="271"/>
      <c r="D7" s="271"/>
      <c r="E7" s="271"/>
      <c r="F7" s="271"/>
      <c r="G7" s="271"/>
      <c r="H7" s="271"/>
      <c r="I7" s="271"/>
    </row>
    <row r="8" spans="2:9" ht="17.25" hidden="1" customHeight="1" outlineLevel="1" x14ac:dyDescent="0.25">
      <c r="B8" s="275" t="s">
        <v>35</v>
      </c>
      <c r="C8" s="275"/>
      <c r="D8" s="275"/>
      <c r="E8" s="275"/>
      <c r="F8" s="275"/>
      <c r="G8" s="275"/>
      <c r="H8" s="275"/>
      <c r="I8" s="275"/>
    </row>
    <row r="9" spans="2:9" ht="15" hidden="1" customHeight="1" outlineLevel="1" x14ac:dyDescent="0.25">
      <c r="B9" s="275" t="s">
        <v>36</v>
      </c>
      <c r="C9" s="275"/>
      <c r="D9" s="275"/>
      <c r="E9" s="275"/>
      <c r="F9" s="275"/>
      <c r="G9" s="275"/>
      <c r="H9" s="275"/>
      <c r="I9" s="275"/>
    </row>
    <row r="10" spans="2:9" ht="16.5" hidden="1" customHeight="1" outlineLevel="1" x14ac:dyDescent="0.25">
      <c r="B10" s="276" t="s">
        <v>27</v>
      </c>
      <c r="C10" s="305"/>
      <c r="D10" s="305"/>
      <c r="E10" s="305"/>
      <c r="F10" s="305"/>
      <c r="G10" s="305"/>
      <c r="H10" s="305"/>
      <c r="I10" s="305"/>
    </row>
    <row r="11" spans="2:9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  <c r="F11" s="324"/>
      <c r="G11" s="324"/>
      <c r="H11" s="324"/>
      <c r="I11" s="324"/>
    </row>
    <row r="12" spans="2:9" ht="72.75" customHeight="1" x14ac:dyDescent="0.25">
      <c r="B12" s="325" t="s">
        <v>670</v>
      </c>
      <c r="C12" s="326"/>
      <c r="D12" s="326"/>
      <c r="E12" s="326"/>
      <c r="F12" s="326"/>
      <c r="G12" s="326"/>
      <c r="H12" s="326"/>
      <c r="I12" s="326"/>
    </row>
    <row r="13" spans="2:9" ht="36" customHeight="1" x14ac:dyDescent="0.25">
      <c r="B13" s="331" t="s">
        <v>0</v>
      </c>
      <c r="C13" s="282" t="s">
        <v>1</v>
      </c>
      <c r="D13" s="283" t="s">
        <v>648</v>
      </c>
      <c r="E13" s="284"/>
      <c r="F13" s="283" t="s">
        <v>661</v>
      </c>
      <c r="G13" s="284"/>
      <c r="H13" s="283" t="s">
        <v>663</v>
      </c>
      <c r="I13" s="284"/>
    </row>
    <row r="14" spans="2:9" x14ac:dyDescent="0.25">
      <c r="B14" s="331"/>
      <c r="C14" s="282"/>
      <c r="D14" s="83" t="s">
        <v>650</v>
      </c>
      <c r="E14" s="83" t="s">
        <v>650</v>
      </c>
      <c r="F14" s="83" t="s">
        <v>656</v>
      </c>
      <c r="G14" s="83" t="s">
        <v>656</v>
      </c>
      <c r="H14" s="83" t="s">
        <v>662</v>
      </c>
      <c r="I14" s="83" t="s">
        <v>662</v>
      </c>
    </row>
    <row r="15" spans="2:9" ht="12" customHeight="1" x14ac:dyDescent="0.25">
      <c r="B15" s="331"/>
      <c r="C15" s="282"/>
      <c r="D15" s="91" t="str">
        <f>'Птицы (яичные кроссы)'!D10</f>
        <v>СТБ 1842-2008</v>
      </c>
      <c r="E15" s="4" t="s">
        <v>21</v>
      </c>
      <c r="F15" s="91" t="str">
        <f>D15</f>
        <v>СТБ 1842-2008</v>
      </c>
      <c r="G15" s="4" t="s">
        <v>21</v>
      </c>
      <c r="H15" s="91" t="str">
        <f>D15</f>
        <v>СТБ 1842-2008</v>
      </c>
      <c r="I15" s="4" t="s">
        <v>21</v>
      </c>
    </row>
    <row r="16" spans="2:9" hidden="1" outlineLevel="1" x14ac:dyDescent="0.25">
      <c r="B16" s="86" t="s">
        <v>351</v>
      </c>
      <c r="C16" s="86"/>
      <c r="D16" s="86"/>
      <c r="E16" s="86">
        <v>21220</v>
      </c>
      <c r="F16" s="86"/>
      <c r="G16" s="86">
        <v>21292</v>
      </c>
      <c r="H16" s="86"/>
      <c r="I16" s="86">
        <v>21298</v>
      </c>
    </row>
    <row r="17" spans="2:15" collapsed="1" x14ac:dyDescent="0.25">
      <c r="B17" s="3" t="s">
        <v>198</v>
      </c>
      <c r="C17" s="2" t="s">
        <v>376</v>
      </c>
      <c r="D17" s="13" t="s">
        <v>651</v>
      </c>
      <c r="E17" s="13">
        <v>270</v>
      </c>
      <c r="F17" s="13" t="s">
        <v>355</v>
      </c>
      <c r="G17" s="13">
        <v>273</v>
      </c>
      <c r="H17" s="13" t="s">
        <v>651</v>
      </c>
      <c r="I17" s="13">
        <v>313</v>
      </c>
    </row>
    <row r="18" spans="2:15" x14ac:dyDescent="0.25">
      <c r="B18" s="3" t="s">
        <v>2</v>
      </c>
      <c r="C18" s="2" t="s">
        <v>13</v>
      </c>
      <c r="D18" s="2" t="s">
        <v>356</v>
      </c>
      <c r="E18" s="13">
        <v>11.4</v>
      </c>
      <c r="F18" s="13" t="s">
        <v>356</v>
      </c>
      <c r="G18" s="13">
        <v>11.28</v>
      </c>
      <c r="H18" s="13" t="s">
        <v>356</v>
      </c>
      <c r="I18" s="13">
        <v>11.07</v>
      </c>
    </row>
    <row r="19" spans="2:15" x14ac:dyDescent="0.25">
      <c r="B19" s="3" t="s">
        <v>3</v>
      </c>
      <c r="C19" s="2" t="s">
        <v>13</v>
      </c>
      <c r="D19" s="13" t="s">
        <v>149</v>
      </c>
      <c r="E19" s="13">
        <v>18.52</v>
      </c>
      <c r="F19" s="13" t="s">
        <v>657</v>
      </c>
      <c r="G19" s="13">
        <v>28</v>
      </c>
      <c r="H19" s="13" t="s">
        <v>664</v>
      </c>
      <c r="I19" s="13">
        <v>15.1</v>
      </c>
      <c r="N19" s="9"/>
    </row>
    <row r="20" spans="2:15" x14ac:dyDescent="0.25">
      <c r="B20" s="3" t="s">
        <v>17</v>
      </c>
      <c r="C20" s="2" t="s">
        <v>13</v>
      </c>
      <c r="D20" s="90">
        <v>0</v>
      </c>
      <c r="E20" s="13">
        <v>4.0999999999999996</v>
      </c>
      <c r="F20" s="90">
        <v>0</v>
      </c>
      <c r="G20" s="2">
        <v>2.6</v>
      </c>
      <c r="H20" s="90">
        <v>0</v>
      </c>
      <c r="I20" s="2">
        <v>5.26</v>
      </c>
      <c r="N20" s="9"/>
    </row>
    <row r="21" spans="2:15" x14ac:dyDescent="0.25">
      <c r="B21" s="3" t="s">
        <v>7</v>
      </c>
      <c r="C21" s="2" t="s">
        <v>13</v>
      </c>
      <c r="D21" s="13" t="s">
        <v>653</v>
      </c>
      <c r="E21" s="13">
        <v>3.77</v>
      </c>
      <c r="F21" s="13" t="s">
        <v>658</v>
      </c>
      <c r="G21" s="2">
        <v>1.5</v>
      </c>
      <c r="H21" s="13" t="s">
        <v>658</v>
      </c>
      <c r="I21" s="2">
        <v>1.5</v>
      </c>
      <c r="N21" s="9"/>
    </row>
    <row r="22" spans="2:15" x14ac:dyDescent="0.25">
      <c r="B22" s="54" t="s">
        <v>8</v>
      </c>
      <c r="C22" s="13" t="s">
        <v>13</v>
      </c>
      <c r="D22" s="13" t="s">
        <v>210</v>
      </c>
      <c r="E22" s="13">
        <v>0.66</v>
      </c>
      <c r="F22" s="13" t="s">
        <v>659</v>
      </c>
      <c r="G22" s="2">
        <v>1</v>
      </c>
      <c r="H22" s="13" t="s">
        <v>210</v>
      </c>
      <c r="I22" s="2">
        <v>0.6</v>
      </c>
      <c r="N22" s="9"/>
    </row>
    <row r="23" spans="2:15" x14ac:dyDescent="0.25">
      <c r="B23" s="54" t="s">
        <v>214</v>
      </c>
      <c r="C23" s="13" t="s">
        <v>13</v>
      </c>
      <c r="D23" s="13" t="s">
        <v>380</v>
      </c>
      <c r="E23" s="13">
        <v>0.4</v>
      </c>
      <c r="F23" s="13" t="s">
        <v>660</v>
      </c>
      <c r="G23" s="2">
        <v>0.56999999999999995</v>
      </c>
      <c r="H23" s="13" t="s">
        <v>380</v>
      </c>
      <c r="I23" s="2">
        <v>0.27</v>
      </c>
    </row>
    <row r="24" spans="2:15" x14ac:dyDescent="0.25">
      <c r="B24" s="54" t="s">
        <v>130</v>
      </c>
      <c r="C24" s="13" t="s">
        <v>13</v>
      </c>
      <c r="D24" s="13" t="s">
        <v>654</v>
      </c>
      <c r="E24" s="13">
        <v>0.25</v>
      </c>
      <c r="F24" s="13" t="s">
        <v>215</v>
      </c>
      <c r="G24" s="2">
        <v>0.14000000000000001</v>
      </c>
      <c r="H24" s="13" t="s">
        <v>134</v>
      </c>
      <c r="I24" s="2">
        <v>0.25</v>
      </c>
    </row>
    <row r="25" spans="2:15" x14ac:dyDescent="0.25">
      <c r="B25" s="54" t="s">
        <v>133</v>
      </c>
      <c r="C25" s="13" t="s">
        <v>13</v>
      </c>
      <c r="D25" s="13" t="s">
        <v>134</v>
      </c>
      <c r="E25" s="13">
        <v>0.25</v>
      </c>
      <c r="F25" s="13" t="s">
        <v>134</v>
      </c>
      <c r="G25" s="2">
        <v>0.14000000000000001</v>
      </c>
      <c r="H25" s="13" t="s">
        <v>134</v>
      </c>
      <c r="I25" s="2">
        <v>0.25</v>
      </c>
    </row>
    <row r="26" spans="2:15" x14ac:dyDescent="0.25">
      <c r="B26" s="3" t="s">
        <v>4</v>
      </c>
      <c r="C26" s="2" t="s">
        <v>13</v>
      </c>
      <c r="D26" s="13" t="s">
        <v>652</v>
      </c>
      <c r="E26" s="13">
        <v>3.49</v>
      </c>
      <c r="F26" s="13" t="s">
        <v>216</v>
      </c>
      <c r="G26" s="13">
        <v>3.21</v>
      </c>
      <c r="H26" s="13" t="s">
        <v>665</v>
      </c>
      <c r="I26" s="2">
        <v>3.36</v>
      </c>
    </row>
    <row r="27" spans="2:15" ht="14.4" x14ac:dyDescent="0.3">
      <c r="B27" s="54" t="s">
        <v>6</v>
      </c>
      <c r="C27" s="13" t="s">
        <v>13</v>
      </c>
      <c r="D27" s="13" t="s">
        <v>390</v>
      </c>
      <c r="E27" s="13">
        <v>0.98</v>
      </c>
      <c r="F27" s="13" t="s">
        <v>485</v>
      </c>
      <c r="G27" s="13">
        <v>1.1000000000000001</v>
      </c>
      <c r="H27" s="13" t="s">
        <v>155</v>
      </c>
      <c r="I27" s="13">
        <v>0.6</v>
      </c>
      <c r="L27"/>
      <c r="O27"/>
    </row>
    <row r="28" spans="2:15" x14ac:dyDescent="0.25">
      <c r="B28" s="54" t="s">
        <v>110</v>
      </c>
      <c r="C28" s="13" t="s">
        <v>13</v>
      </c>
      <c r="D28" s="13" t="s">
        <v>223</v>
      </c>
      <c r="E28" s="13">
        <v>0.23</v>
      </c>
      <c r="F28" s="13" t="s">
        <v>301</v>
      </c>
      <c r="G28" s="13">
        <v>0.36</v>
      </c>
      <c r="H28" s="13" t="s">
        <v>666</v>
      </c>
      <c r="I28" s="13">
        <v>0.17</v>
      </c>
    </row>
    <row r="29" spans="2:15" x14ac:dyDescent="0.25">
      <c r="B29" s="54" t="s">
        <v>5</v>
      </c>
      <c r="C29" s="13" t="s">
        <v>13</v>
      </c>
      <c r="D29" s="13" t="s">
        <v>567</v>
      </c>
      <c r="E29" s="13">
        <v>1.2</v>
      </c>
      <c r="F29" s="13" t="s">
        <v>52</v>
      </c>
      <c r="G29" s="13">
        <v>1.75</v>
      </c>
      <c r="H29" s="13" t="s">
        <v>29</v>
      </c>
      <c r="I29" s="13">
        <v>1.04</v>
      </c>
    </row>
    <row r="30" spans="2:15" x14ac:dyDescent="0.25">
      <c r="B30" s="31" t="s">
        <v>9</v>
      </c>
      <c r="C30" s="32" t="s">
        <v>14</v>
      </c>
      <c r="D30" s="34">
        <v>0</v>
      </c>
      <c r="E30" s="33">
        <v>15</v>
      </c>
      <c r="F30" s="92">
        <v>0</v>
      </c>
      <c r="G30" s="33">
        <v>15</v>
      </c>
      <c r="H30" s="92">
        <v>0</v>
      </c>
      <c r="I30" s="33">
        <v>9</v>
      </c>
    </row>
    <row r="31" spans="2:15" x14ac:dyDescent="0.25">
      <c r="B31" s="31" t="s">
        <v>55</v>
      </c>
      <c r="C31" s="32" t="s">
        <v>14</v>
      </c>
      <c r="D31" s="34">
        <v>0</v>
      </c>
      <c r="E31" s="33">
        <v>4</v>
      </c>
      <c r="F31" s="92">
        <v>0</v>
      </c>
      <c r="G31" s="33">
        <v>5</v>
      </c>
      <c r="H31" s="92">
        <v>0</v>
      </c>
      <c r="I31" s="33">
        <v>5</v>
      </c>
    </row>
    <row r="32" spans="2:15" x14ac:dyDescent="0.25">
      <c r="B32" s="31" t="s">
        <v>81</v>
      </c>
      <c r="C32" s="32" t="s">
        <v>15</v>
      </c>
      <c r="D32" s="34">
        <v>0</v>
      </c>
      <c r="E32" s="33">
        <v>100</v>
      </c>
      <c r="F32" s="92">
        <v>0</v>
      </c>
      <c r="G32" s="33">
        <v>70</v>
      </c>
      <c r="H32" s="92">
        <v>0</v>
      </c>
      <c r="I32" s="33">
        <v>40</v>
      </c>
    </row>
    <row r="33" spans="2:9" x14ac:dyDescent="0.25">
      <c r="B33" s="31" t="s">
        <v>655</v>
      </c>
      <c r="C33" s="32" t="s">
        <v>15</v>
      </c>
      <c r="D33" s="34">
        <v>0</v>
      </c>
      <c r="E33" s="33">
        <v>5</v>
      </c>
      <c r="F33" s="92">
        <v>0</v>
      </c>
      <c r="G33" s="33">
        <v>5</v>
      </c>
      <c r="H33" s="92">
        <v>0</v>
      </c>
      <c r="I33" s="33">
        <v>2</v>
      </c>
    </row>
    <row r="34" spans="2:9" x14ac:dyDescent="0.25">
      <c r="B34" s="31" t="s">
        <v>82</v>
      </c>
      <c r="C34" s="32" t="s">
        <v>15</v>
      </c>
      <c r="D34" s="34">
        <v>0</v>
      </c>
      <c r="E34" s="33">
        <v>5</v>
      </c>
      <c r="F34" s="92">
        <v>0</v>
      </c>
      <c r="G34" s="33">
        <v>4</v>
      </c>
      <c r="H34" s="92">
        <v>0</v>
      </c>
      <c r="I34" s="33">
        <v>1</v>
      </c>
    </row>
    <row r="35" spans="2:9" x14ac:dyDescent="0.25">
      <c r="B35" s="31" t="s">
        <v>83</v>
      </c>
      <c r="C35" s="32" t="s">
        <v>15</v>
      </c>
      <c r="D35" s="34">
        <v>0</v>
      </c>
      <c r="E35" s="33">
        <v>16</v>
      </c>
      <c r="F35" s="92">
        <v>0</v>
      </c>
      <c r="G35" s="33">
        <v>10</v>
      </c>
      <c r="H35" s="92">
        <v>0</v>
      </c>
      <c r="I35" s="33">
        <v>6</v>
      </c>
    </row>
    <row r="36" spans="2:9" x14ac:dyDescent="0.25">
      <c r="B36" s="31" t="s">
        <v>43</v>
      </c>
      <c r="C36" s="32" t="s">
        <v>15</v>
      </c>
      <c r="D36" s="34">
        <v>0</v>
      </c>
      <c r="E36" s="33">
        <v>20</v>
      </c>
      <c r="F36" s="92">
        <v>0</v>
      </c>
      <c r="G36" s="33">
        <v>25</v>
      </c>
      <c r="H36" s="92">
        <v>0</v>
      </c>
      <c r="I36" s="33">
        <v>15</v>
      </c>
    </row>
    <row r="37" spans="2:9" x14ac:dyDescent="0.25">
      <c r="B37" s="31" t="s">
        <v>31</v>
      </c>
      <c r="C37" s="32" t="s">
        <v>15</v>
      </c>
      <c r="D37" s="34">
        <v>0</v>
      </c>
      <c r="E37" s="33">
        <v>1500</v>
      </c>
      <c r="F37" s="92">
        <v>0</v>
      </c>
      <c r="G37" s="33">
        <v>1900</v>
      </c>
      <c r="H37" s="92">
        <v>0</v>
      </c>
      <c r="I37" s="33">
        <v>920</v>
      </c>
    </row>
    <row r="38" spans="2:9" x14ac:dyDescent="0.25">
      <c r="B38" s="31" t="s">
        <v>136</v>
      </c>
      <c r="C38" s="32" t="s">
        <v>15</v>
      </c>
      <c r="D38" s="34">
        <v>0</v>
      </c>
      <c r="E38" s="33">
        <v>70</v>
      </c>
      <c r="F38" s="92">
        <v>0</v>
      </c>
      <c r="G38" s="33">
        <v>80</v>
      </c>
      <c r="H38" s="92">
        <v>0</v>
      </c>
      <c r="I38" s="33">
        <v>40</v>
      </c>
    </row>
    <row r="39" spans="2:9" x14ac:dyDescent="0.25">
      <c r="B39" s="31" t="s">
        <v>61</v>
      </c>
      <c r="C39" s="32" t="s">
        <v>15</v>
      </c>
      <c r="D39" s="34">
        <v>0</v>
      </c>
      <c r="E39" s="33">
        <v>4</v>
      </c>
      <c r="F39" s="92">
        <v>0</v>
      </c>
      <c r="G39" s="33">
        <v>7</v>
      </c>
      <c r="H39" s="92">
        <v>0</v>
      </c>
      <c r="I39" s="33">
        <v>3</v>
      </c>
    </row>
    <row r="40" spans="2:9" x14ac:dyDescent="0.25">
      <c r="B40" s="31" t="s">
        <v>16</v>
      </c>
      <c r="C40" s="32" t="s">
        <v>15</v>
      </c>
      <c r="D40" s="34">
        <v>0</v>
      </c>
      <c r="E40" s="33">
        <v>2.5000000000000001E-2</v>
      </c>
      <c r="F40" s="92">
        <v>0</v>
      </c>
      <c r="G40" s="33">
        <v>0.03</v>
      </c>
      <c r="H40" s="92">
        <v>0</v>
      </c>
      <c r="I40" s="33">
        <v>0.02</v>
      </c>
    </row>
    <row r="41" spans="2:9" x14ac:dyDescent="0.25">
      <c r="B41" s="31" t="s">
        <v>84</v>
      </c>
      <c r="C41" s="32" t="s">
        <v>15</v>
      </c>
      <c r="D41" s="34">
        <v>0</v>
      </c>
      <c r="E41" s="33">
        <v>2.5</v>
      </c>
      <c r="F41" s="92">
        <v>0</v>
      </c>
      <c r="G41" s="33">
        <v>3</v>
      </c>
      <c r="H41" s="92">
        <v>0</v>
      </c>
      <c r="I41" s="33">
        <v>1.8</v>
      </c>
    </row>
    <row r="42" spans="2:9" x14ac:dyDescent="0.25">
      <c r="B42" s="31" t="s">
        <v>137</v>
      </c>
      <c r="C42" s="32" t="s">
        <v>15</v>
      </c>
      <c r="D42" s="34">
        <v>0</v>
      </c>
      <c r="E42" s="33">
        <v>0.2</v>
      </c>
      <c r="F42" s="92">
        <v>0</v>
      </c>
      <c r="G42" s="33">
        <v>0.3</v>
      </c>
      <c r="H42" s="92">
        <v>0</v>
      </c>
      <c r="I42" s="33">
        <v>0.2</v>
      </c>
    </row>
    <row r="43" spans="2:9" x14ac:dyDescent="0.25">
      <c r="B43" s="31" t="s">
        <v>65</v>
      </c>
      <c r="C43" s="32" t="s">
        <v>15</v>
      </c>
      <c r="D43" s="34">
        <v>0</v>
      </c>
      <c r="E43" s="33">
        <v>50</v>
      </c>
      <c r="F43" s="92">
        <v>0</v>
      </c>
      <c r="G43" s="33">
        <v>50</v>
      </c>
      <c r="H43" s="92">
        <v>0</v>
      </c>
      <c r="I43" s="33">
        <v>40</v>
      </c>
    </row>
    <row r="44" spans="2:9" x14ac:dyDescent="0.25">
      <c r="B44" s="31" t="s">
        <v>66</v>
      </c>
      <c r="C44" s="32" t="s">
        <v>15</v>
      </c>
      <c r="D44" s="34">
        <v>0</v>
      </c>
      <c r="E44" s="33">
        <v>15</v>
      </c>
      <c r="F44" s="92">
        <v>0</v>
      </c>
      <c r="G44" s="33">
        <v>20</v>
      </c>
      <c r="H44" s="92">
        <v>0</v>
      </c>
      <c r="I44" s="33">
        <v>20</v>
      </c>
    </row>
    <row r="45" spans="2:9" x14ac:dyDescent="0.25">
      <c r="B45" s="31" t="s">
        <v>67</v>
      </c>
      <c r="C45" s="32" t="s">
        <v>15</v>
      </c>
      <c r="D45" s="34">
        <v>0</v>
      </c>
      <c r="E45" s="33">
        <v>100</v>
      </c>
      <c r="F45" s="92">
        <v>0</v>
      </c>
      <c r="G45" s="33">
        <v>140</v>
      </c>
      <c r="H45" s="92">
        <v>0</v>
      </c>
      <c r="I45" s="33">
        <v>100</v>
      </c>
    </row>
    <row r="46" spans="2:9" x14ac:dyDescent="0.25">
      <c r="B46" s="31" t="s">
        <v>68</v>
      </c>
      <c r="C46" s="32" t="s">
        <v>15</v>
      </c>
      <c r="D46" s="34">
        <v>0</v>
      </c>
      <c r="E46" s="33">
        <v>100</v>
      </c>
      <c r="F46" s="92">
        <v>0</v>
      </c>
      <c r="G46" s="33">
        <v>150</v>
      </c>
      <c r="H46" s="92">
        <v>0</v>
      </c>
      <c r="I46" s="33">
        <v>100</v>
      </c>
    </row>
    <row r="47" spans="2:9" x14ac:dyDescent="0.25">
      <c r="B47" s="31" t="s">
        <v>11</v>
      </c>
      <c r="C47" s="32" t="s">
        <v>15</v>
      </c>
      <c r="D47" s="34">
        <v>0</v>
      </c>
      <c r="E47" s="33">
        <v>3</v>
      </c>
      <c r="F47" s="92">
        <v>0</v>
      </c>
      <c r="G47" s="33">
        <v>2</v>
      </c>
      <c r="H47" s="92">
        <v>0</v>
      </c>
      <c r="I47" s="33">
        <v>0.8</v>
      </c>
    </row>
    <row r="48" spans="2:9" x14ac:dyDescent="0.25">
      <c r="B48" s="31" t="s">
        <v>12</v>
      </c>
      <c r="C48" s="32" t="s">
        <v>15</v>
      </c>
      <c r="D48" s="34">
        <v>0</v>
      </c>
      <c r="E48" s="33">
        <v>0.25</v>
      </c>
      <c r="F48" s="92">
        <v>0</v>
      </c>
      <c r="G48" s="33">
        <v>0.3</v>
      </c>
      <c r="H48" s="92">
        <v>0</v>
      </c>
      <c r="I48" s="33">
        <v>0.2</v>
      </c>
    </row>
    <row r="49" spans="2:9" x14ac:dyDescent="0.25">
      <c r="B49" s="31" t="s">
        <v>446</v>
      </c>
      <c r="C49" s="32" t="s">
        <v>15</v>
      </c>
      <c r="D49" s="34">
        <v>0</v>
      </c>
      <c r="E49" s="33">
        <v>50</v>
      </c>
      <c r="F49" s="92">
        <v>0</v>
      </c>
      <c r="G49" s="33">
        <v>150</v>
      </c>
      <c r="H49" s="92">
        <v>0</v>
      </c>
      <c r="I49" s="33">
        <v>100</v>
      </c>
    </row>
    <row r="50" spans="2:9" x14ac:dyDescent="0.25">
      <c r="B50" s="31" t="s">
        <v>410</v>
      </c>
      <c r="C50" s="32" t="s">
        <v>15</v>
      </c>
      <c r="D50" s="34">
        <v>0</v>
      </c>
      <c r="E50" s="33"/>
      <c r="F50" s="92">
        <v>0</v>
      </c>
      <c r="G50" s="33">
        <v>180</v>
      </c>
      <c r="H50" s="92">
        <v>0</v>
      </c>
      <c r="I50" s="33">
        <v>100</v>
      </c>
    </row>
    <row r="51" spans="2:9" x14ac:dyDescent="0.25">
      <c r="B51" s="38" t="s">
        <v>87</v>
      </c>
      <c r="C51" s="32" t="s">
        <v>15</v>
      </c>
      <c r="D51" s="34">
        <v>0</v>
      </c>
      <c r="E51" s="33"/>
      <c r="F51" s="92">
        <v>0</v>
      </c>
      <c r="G51" s="33">
        <v>50</v>
      </c>
      <c r="H51" s="92">
        <v>0</v>
      </c>
      <c r="I51" s="33">
        <v>50</v>
      </c>
    </row>
    <row r="52" spans="2:9" ht="0.75" customHeight="1" x14ac:dyDescent="0.25">
      <c r="B52" s="38" t="s">
        <v>372</v>
      </c>
      <c r="C52" s="32" t="s">
        <v>15</v>
      </c>
      <c r="D52" s="34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</row>
    <row r="53" spans="2:9" ht="54" customHeight="1" x14ac:dyDescent="0.25">
      <c r="B53" s="328" t="s">
        <v>287</v>
      </c>
      <c r="C53" s="329"/>
      <c r="D53" s="301">
        <f>свод!I110</f>
        <v>1125.5450453113665</v>
      </c>
      <c r="E53" s="302"/>
      <c r="F53" s="301">
        <f>свод!I111</f>
        <v>1745.1177862281077</v>
      </c>
      <c r="G53" s="302"/>
      <c r="H53" s="301">
        <f>свод!I112</f>
        <v>1042.6709837725164</v>
      </c>
      <c r="I53" s="302"/>
    </row>
    <row r="54" spans="2:9" s="5" customFormat="1" ht="17.25" customHeight="1" x14ac:dyDescent="0.25">
      <c r="B54" s="10" t="s">
        <v>25</v>
      </c>
      <c r="C54" s="20"/>
      <c r="D54" s="20"/>
      <c r="E54" s="20"/>
      <c r="F54" s="20"/>
      <c r="G54" s="20"/>
      <c r="H54" s="21"/>
      <c r="I54" s="21"/>
    </row>
    <row r="55" spans="2:9" ht="15" x14ac:dyDescent="0.25">
      <c r="B55" s="10" t="s">
        <v>26</v>
      </c>
      <c r="C55" s="11"/>
      <c r="D55" s="11"/>
      <c r="E55" s="11"/>
      <c r="F55" s="11"/>
      <c r="G55" s="11"/>
      <c r="H55" s="11"/>
      <c r="I55" s="11"/>
    </row>
    <row r="56" spans="2:9" ht="15" x14ac:dyDescent="0.25">
      <c r="B56" s="10" t="s">
        <v>28</v>
      </c>
      <c r="C56" s="11"/>
      <c r="D56" s="11"/>
      <c r="E56" s="11"/>
      <c r="F56" s="11"/>
      <c r="G56" s="11"/>
      <c r="H56" s="11"/>
      <c r="I56" s="11"/>
    </row>
    <row r="57" spans="2:9" ht="15" hidden="1" x14ac:dyDescent="0.25">
      <c r="B57" s="10"/>
      <c r="C57" s="11"/>
      <c r="D57" s="11"/>
      <c r="E57" s="11"/>
      <c r="F57" s="11"/>
      <c r="G57" s="11"/>
      <c r="H57" s="11"/>
      <c r="I57" s="11"/>
    </row>
    <row r="58" spans="2:9" ht="15" hidden="1" customHeight="1" x14ac:dyDescent="0.25">
      <c r="B58" s="12"/>
      <c r="C58" s="12"/>
      <c r="D58" s="12"/>
      <c r="E58" s="12"/>
      <c r="F58" s="12"/>
      <c r="G58" s="12"/>
      <c r="H58" s="12"/>
      <c r="I58" s="12"/>
    </row>
    <row r="59" spans="2:9" ht="15" hidden="1" customHeight="1" x14ac:dyDescent="0.25">
      <c r="B59" s="12"/>
      <c r="C59" s="12"/>
      <c r="D59" s="12"/>
      <c r="E59" s="12"/>
      <c r="F59" s="12"/>
      <c r="G59" s="12"/>
      <c r="H59" s="12"/>
      <c r="I59" s="12"/>
    </row>
    <row r="60" spans="2:9" ht="15" customHeight="1" x14ac:dyDescent="0.25">
      <c r="B60" s="12"/>
      <c r="C60" s="12"/>
      <c r="D60" s="12"/>
      <c r="E60" s="12"/>
      <c r="F60" s="12"/>
      <c r="G60" s="12"/>
      <c r="H60" s="12"/>
      <c r="I60" s="12"/>
    </row>
    <row r="61" spans="2:9" s="89" customFormat="1" ht="33" customHeight="1" x14ac:dyDescent="0.25">
      <c r="B61" s="292" t="s">
        <v>667</v>
      </c>
      <c r="C61" s="292"/>
      <c r="D61" s="292"/>
      <c r="E61" s="292"/>
      <c r="F61" s="292"/>
      <c r="G61" s="292"/>
      <c r="H61" s="292"/>
      <c r="I61" s="292"/>
    </row>
    <row r="62" spans="2:9" s="89" customFormat="1" ht="32.25" customHeight="1" x14ac:dyDescent="0.25">
      <c r="B62" s="292" t="s">
        <v>668</v>
      </c>
      <c r="C62" s="292"/>
      <c r="D62" s="292"/>
      <c r="E62" s="292"/>
      <c r="F62" s="292"/>
      <c r="G62" s="292"/>
      <c r="H62" s="292"/>
      <c r="I62" s="292"/>
    </row>
    <row r="63" spans="2:9" s="89" customFormat="1" ht="33.75" customHeight="1" x14ac:dyDescent="0.25">
      <c r="B63" s="292" t="s">
        <v>669</v>
      </c>
      <c r="C63" s="292"/>
      <c r="D63" s="292"/>
      <c r="E63" s="292"/>
      <c r="F63" s="292"/>
      <c r="G63" s="292"/>
      <c r="H63" s="292"/>
      <c r="I63" s="292"/>
    </row>
    <row r="64" spans="2:9" s="89" customFormat="1" ht="15" x14ac:dyDescent="0.25">
      <c r="B64" s="292"/>
      <c r="C64" s="292"/>
      <c r="D64" s="292"/>
      <c r="E64" s="292"/>
      <c r="F64" s="292"/>
      <c r="G64" s="292"/>
      <c r="H64" s="292"/>
      <c r="I64" s="292"/>
    </row>
    <row r="65" spans="2:9" s="89" customFormat="1" ht="15" x14ac:dyDescent="0.25">
      <c r="B65" s="292"/>
      <c r="C65" s="292"/>
      <c r="D65" s="292"/>
      <c r="E65" s="292"/>
      <c r="F65" s="292"/>
      <c r="G65" s="292"/>
      <c r="H65" s="292"/>
      <c r="I65" s="292"/>
    </row>
    <row r="66" spans="2:9" s="89" customFormat="1" ht="15" x14ac:dyDescent="0.25">
      <c r="B66" s="292"/>
      <c r="C66" s="292"/>
      <c r="D66" s="292"/>
      <c r="E66" s="292"/>
      <c r="F66" s="292"/>
      <c r="G66" s="292"/>
      <c r="H66" s="292"/>
      <c r="I66" s="292"/>
    </row>
  </sheetData>
  <mergeCells count="22">
    <mergeCell ref="B63:I63"/>
    <mergeCell ref="B64:I64"/>
    <mergeCell ref="B65:I65"/>
    <mergeCell ref="B66:I66"/>
    <mergeCell ref="B53:C53"/>
    <mergeCell ref="D53:E53"/>
    <mergeCell ref="F53:G53"/>
    <mergeCell ref="H53:I53"/>
    <mergeCell ref="B61:I61"/>
    <mergeCell ref="B62:I62"/>
    <mergeCell ref="B12:I12"/>
    <mergeCell ref="B13:B15"/>
    <mergeCell ref="C13:C15"/>
    <mergeCell ref="D13:E13"/>
    <mergeCell ref="F13:G13"/>
    <mergeCell ref="H13:I13"/>
    <mergeCell ref="B11:I11"/>
    <mergeCell ref="B6:I6"/>
    <mergeCell ref="B7:I7"/>
    <mergeCell ref="B8:I8"/>
    <mergeCell ref="B9:I9"/>
    <mergeCell ref="B10:I10"/>
  </mergeCells>
  <hyperlinks>
    <hyperlink ref="B10" r:id="rId1" xr:uid="{40F0F478-C135-406A-B7DB-74575FC4BABE}"/>
  </hyperlinks>
  <pageMargins left="0.59055118110236227" right="0.19685039370078741" top="0.19685039370078741" bottom="0.19685039370078741" header="0" footer="0"/>
  <pageSetup paperSize="9" scale="53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3A2CC-2767-4B49-8456-7246B059AECE}">
  <sheetPr>
    <pageSetUpPr fitToPage="1"/>
  </sheetPr>
  <dimension ref="B1:M53"/>
  <sheetViews>
    <sheetView showGridLines="0" topLeftCell="A6" zoomScaleNormal="100" zoomScaleSheetLayoutView="70" workbookViewId="0">
      <pane xSplit="3" ySplit="11" topLeftCell="D29" activePane="bottomRight" state="frozen"/>
      <selection activeCell="B63" sqref="B63:I63"/>
      <selection pane="topRight" activeCell="B63" sqref="B63:I63"/>
      <selection pane="bottomLeft" activeCell="B63" sqref="B63:I63"/>
      <selection pane="bottomRight" activeCell="B63" sqref="B63:I63"/>
    </sheetView>
  </sheetViews>
  <sheetFormatPr defaultColWidth="9.109375" defaultRowHeight="13.8" outlineLevelRow="1" x14ac:dyDescent="0.25"/>
  <cols>
    <col min="1" max="1" width="8.6640625" style="1" customWidth="1"/>
    <col min="2" max="2" width="33.5546875" style="1" customWidth="1"/>
    <col min="3" max="3" width="14" style="1" customWidth="1"/>
    <col min="4" max="6" width="28" style="1" customWidth="1"/>
    <col min="7" max="7" width="25.6640625" style="1" customWidth="1"/>
    <col min="8" max="16384" width="9.109375" style="1"/>
  </cols>
  <sheetData>
    <row r="1" spans="2:7" hidden="1" outlineLevel="1" x14ac:dyDescent="0.25"/>
    <row r="2" spans="2:7" hidden="1" outlineLevel="1" x14ac:dyDescent="0.25"/>
    <row r="3" spans="2:7" hidden="1" outlineLevel="1" x14ac:dyDescent="0.25"/>
    <row r="4" spans="2:7" hidden="1" outlineLevel="1" x14ac:dyDescent="0.25"/>
    <row r="5" spans="2:7" hidden="1" outlineLevel="1" x14ac:dyDescent="0.25"/>
    <row r="6" spans="2:7" ht="18.75" hidden="1" customHeight="1" outlineLevel="1" x14ac:dyDescent="0.3">
      <c r="B6" s="271" t="s">
        <v>23</v>
      </c>
      <c r="C6" s="271"/>
      <c r="D6" s="271"/>
      <c r="E6" s="271"/>
      <c r="F6" s="271"/>
      <c r="G6" s="271"/>
    </row>
    <row r="7" spans="2:7" ht="16.5" hidden="1" customHeight="1" outlineLevel="1" x14ac:dyDescent="0.3">
      <c r="B7" s="271" t="s">
        <v>24</v>
      </c>
      <c r="C7" s="271"/>
      <c r="D7" s="271"/>
      <c r="E7" s="271"/>
      <c r="F7" s="271"/>
      <c r="G7" s="271"/>
    </row>
    <row r="8" spans="2:7" ht="17.25" hidden="1" customHeight="1" outlineLevel="1" x14ac:dyDescent="0.25">
      <c r="B8" s="275" t="s">
        <v>35</v>
      </c>
      <c r="C8" s="275"/>
      <c r="D8" s="275"/>
      <c r="E8" s="275"/>
      <c r="F8" s="275"/>
      <c r="G8" s="275"/>
    </row>
    <row r="9" spans="2:7" ht="15" hidden="1" customHeight="1" outlineLevel="1" x14ac:dyDescent="0.25">
      <c r="B9" s="275" t="s">
        <v>36</v>
      </c>
      <c r="C9" s="275"/>
      <c r="D9" s="275"/>
      <c r="E9" s="275"/>
      <c r="F9" s="275"/>
      <c r="G9" s="275"/>
    </row>
    <row r="10" spans="2:7" ht="16.5" hidden="1" customHeight="1" outlineLevel="1" x14ac:dyDescent="0.25">
      <c r="B10" s="276" t="s">
        <v>27</v>
      </c>
      <c r="C10" s="305"/>
      <c r="D10" s="305"/>
      <c r="E10" s="305"/>
      <c r="F10" s="305"/>
      <c r="G10" s="305"/>
    </row>
    <row r="11" spans="2:7" ht="15.75" customHeight="1" collapsed="1" thickBot="1" x14ac:dyDescent="0.3">
      <c r="B11" s="324" t="str">
        <f>Свиньи!B15</f>
        <v>Цены реализации, действующие с 01.09.2023 по 30.09.2023</v>
      </c>
      <c r="C11" s="324"/>
      <c r="D11" s="324"/>
      <c r="E11" s="324"/>
      <c r="F11" s="324"/>
      <c r="G11" s="324"/>
    </row>
    <row r="12" spans="2:7" ht="57.75" customHeight="1" x14ac:dyDescent="0.25">
      <c r="B12" s="325" t="s">
        <v>671</v>
      </c>
      <c r="C12" s="326"/>
      <c r="D12" s="326"/>
      <c r="E12" s="326"/>
      <c r="F12" s="326"/>
      <c r="G12" s="326"/>
    </row>
    <row r="13" spans="2:7" ht="36" customHeight="1" x14ac:dyDescent="0.25">
      <c r="B13" s="331" t="s">
        <v>0</v>
      </c>
      <c r="C13" s="282" t="s">
        <v>1</v>
      </c>
      <c r="D13" s="283" t="s">
        <v>672</v>
      </c>
      <c r="E13" s="284"/>
      <c r="F13" s="283" t="s">
        <v>684</v>
      </c>
      <c r="G13" s="284"/>
    </row>
    <row r="14" spans="2:7" x14ac:dyDescent="0.25">
      <c r="B14" s="331"/>
      <c r="C14" s="282"/>
      <c r="D14" s="83" t="s">
        <v>673</v>
      </c>
      <c r="E14" s="83" t="s">
        <v>673</v>
      </c>
      <c r="F14" s="83" t="s">
        <v>685</v>
      </c>
      <c r="G14" s="83" t="s">
        <v>685</v>
      </c>
    </row>
    <row r="15" spans="2:7" ht="12" customHeight="1" x14ac:dyDescent="0.25">
      <c r="B15" s="331"/>
      <c r="C15" s="282"/>
      <c r="D15" s="91" t="s">
        <v>674</v>
      </c>
      <c r="E15" s="4" t="s">
        <v>21</v>
      </c>
      <c r="F15" s="91" t="str">
        <f>D15</f>
        <v>ГОСТ 10199-2017</v>
      </c>
      <c r="G15" s="4" t="s">
        <v>21</v>
      </c>
    </row>
    <row r="16" spans="2:7" hidden="1" outlineLevel="1" x14ac:dyDescent="0.25">
      <c r="B16" s="86" t="s">
        <v>351</v>
      </c>
      <c r="C16" s="86"/>
      <c r="D16" s="86"/>
      <c r="E16" s="86">
        <v>21232</v>
      </c>
      <c r="F16" s="86"/>
      <c r="G16" s="86">
        <v>21231</v>
      </c>
    </row>
    <row r="17" spans="2:13" collapsed="1" x14ac:dyDescent="0.25">
      <c r="B17" s="3" t="s">
        <v>678</v>
      </c>
      <c r="C17" s="2" t="s">
        <v>90</v>
      </c>
      <c r="D17" s="2" t="s">
        <v>579</v>
      </c>
      <c r="E17" s="13">
        <v>11.3</v>
      </c>
      <c r="F17" s="13" t="s">
        <v>686</v>
      </c>
      <c r="G17" s="13">
        <v>11.3</v>
      </c>
    </row>
    <row r="18" spans="2:13" x14ac:dyDescent="0.25">
      <c r="B18" s="3" t="s">
        <v>143</v>
      </c>
      <c r="C18" s="2" t="s">
        <v>676</v>
      </c>
      <c r="D18" s="2" t="s">
        <v>677</v>
      </c>
      <c r="E18" s="13">
        <v>93</v>
      </c>
      <c r="F18" s="13" t="s">
        <v>145</v>
      </c>
      <c r="G18" s="13">
        <v>92</v>
      </c>
    </row>
    <row r="19" spans="2:13" x14ac:dyDescent="0.25">
      <c r="B19" s="3" t="s">
        <v>2</v>
      </c>
      <c r="C19" s="2" t="s">
        <v>13</v>
      </c>
      <c r="D19" s="2" t="s">
        <v>675</v>
      </c>
      <c r="E19" s="13">
        <v>8.4700000000000006</v>
      </c>
      <c r="F19" s="13" t="s">
        <v>675</v>
      </c>
      <c r="G19" s="13">
        <v>8.5299999999999994</v>
      </c>
    </row>
    <row r="20" spans="2:13" x14ac:dyDescent="0.25">
      <c r="B20" s="3" t="s">
        <v>3</v>
      </c>
      <c r="C20" s="2" t="s">
        <v>13</v>
      </c>
      <c r="D20" s="2" t="s">
        <v>94</v>
      </c>
      <c r="E20" s="13">
        <v>17.04</v>
      </c>
      <c r="F20" s="13" t="s">
        <v>687</v>
      </c>
      <c r="G20" s="13">
        <v>17.100000000000001</v>
      </c>
      <c r="L20" s="9"/>
    </row>
    <row r="21" spans="2:13" x14ac:dyDescent="0.25">
      <c r="B21" s="3" t="s">
        <v>17</v>
      </c>
      <c r="C21" s="2" t="s">
        <v>13</v>
      </c>
      <c r="D21" s="2" t="s">
        <v>688</v>
      </c>
      <c r="E21" s="13">
        <v>2.57</v>
      </c>
      <c r="F21" s="2" t="s">
        <v>689</v>
      </c>
      <c r="G21" s="13">
        <v>2.29</v>
      </c>
      <c r="L21" s="9"/>
    </row>
    <row r="22" spans="2:13" x14ac:dyDescent="0.25">
      <c r="B22" s="3" t="s">
        <v>7</v>
      </c>
      <c r="C22" s="2" t="s">
        <v>13</v>
      </c>
      <c r="D22" s="2" t="s">
        <v>470</v>
      </c>
      <c r="E22" s="13">
        <v>0.98</v>
      </c>
      <c r="F22" s="2" t="s">
        <v>155</v>
      </c>
      <c r="G22" s="2">
        <v>0.51</v>
      </c>
      <c r="L22" s="9"/>
    </row>
    <row r="23" spans="2:13" x14ac:dyDescent="0.25">
      <c r="B23" s="54" t="s">
        <v>8</v>
      </c>
      <c r="C23" s="13" t="s">
        <v>13</v>
      </c>
      <c r="D23" s="2" t="s">
        <v>470</v>
      </c>
      <c r="E23" s="13">
        <v>0.8</v>
      </c>
      <c r="F23" s="2" t="s">
        <v>22</v>
      </c>
      <c r="G23" s="13">
        <v>0.76</v>
      </c>
      <c r="L23" s="9"/>
    </row>
    <row r="24" spans="2:13" x14ac:dyDescent="0.25">
      <c r="B24" s="54" t="s">
        <v>130</v>
      </c>
      <c r="C24" s="13" t="s">
        <v>13</v>
      </c>
      <c r="D24" s="2" t="s">
        <v>679</v>
      </c>
      <c r="E24" s="13">
        <v>0.43</v>
      </c>
      <c r="F24" s="2" t="s">
        <v>690</v>
      </c>
      <c r="G24" s="13">
        <v>0.35</v>
      </c>
    </row>
    <row r="25" spans="2:13" x14ac:dyDescent="0.25">
      <c r="B25" s="54" t="s">
        <v>133</v>
      </c>
      <c r="C25" s="13" t="s">
        <v>13</v>
      </c>
      <c r="D25" s="2" t="s">
        <v>680</v>
      </c>
      <c r="E25" s="13">
        <v>0.66</v>
      </c>
      <c r="F25" s="2" t="s">
        <v>691</v>
      </c>
      <c r="G25" s="13">
        <v>0.54</v>
      </c>
    </row>
    <row r="26" spans="2:13" x14ac:dyDescent="0.25">
      <c r="B26" s="3" t="s">
        <v>4</v>
      </c>
      <c r="C26" s="2" t="s">
        <v>13</v>
      </c>
      <c r="D26" s="2" t="s">
        <v>46</v>
      </c>
      <c r="E26" s="13">
        <v>7.1</v>
      </c>
      <c r="F26" s="13" t="s">
        <v>46</v>
      </c>
      <c r="G26" s="13">
        <v>7.62</v>
      </c>
    </row>
    <row r="27" spans="2:13" ht="14.4" x14ac:dyDescent="0.3">
      <c r="B27" s="54" t="s">
        <v>681</v>
      </c>
      <c r="C27" s="13" t="s">
        <v>13</v>
      </c>
      <c r="D27" s="2" t="s">
        <v>682</v>
      </c>
      <c r="E27" s="90" t="s">
        <v>20</v>
      </c>
      <c r="F27" s="2" t="s">
        <v>692</v>
      </c>
      <c r="G27" s="13" t="s">
        <v>20</v>
      </c>
      <c r="J27"/>
      <c r="M27"/>
    </row>
    <row r="28" spans="2:13" x14ac:dyDescent="0.25">
      <c r="B28" s="31" t="s">
        <v>9</v>
      </c>
      <c r="C28" s="32" t="s">
        <v>14</v>
      </c>
      <c r="D28" s="34">
        <v>0</v>
      </c>
      <c r="E28" s="33">
        <v>18</v>
      </c>
      <c r="F28" s="92">
        <v>0</v>
      </c>
      <c r="G28" s="33">
        <v>10</v>
      </c>
    </row>
    <row r="29" spans="2:13" x14ac:dyDescent="0.25">
      <c r="B29" s="31" t="s">
        <v>55</v>
      </c>
      <c r="C29" s="32" t="s">
        <v>14</v>
      </c>
      <c r="D29" s="34">
        <v>0</v>
      </c>
      <c r="E29" s="33">
        <v>1</v>
      </c>
      <c r="F29" s="92">
        <v>0</v>
      </c>
      <c r="G29" s="33">
        <v>1</v>
      </c>
    </row>
    <row r="30" spans="2:13" x14ac:dyDescent="0.25">
      <c r="B30" s="31" t="s">
        <v>81</v>
      </c>
      <c r="C30" s="32" t="s">
        <v>15</v>
      </c>
      <c r="D30" s="34">
        <v>0</v>
      </c>
      <c r="E30" s="33">
        <v>115</v>
      </c>
      <c r="F30" s="92">
        <v>0</v>
      </c>
      <c r="G30" s="33">
        <v>115</v>
      </c>
    </row>
    <row r="31" spans="2:13" x14ac:dyDescent="0.25">
      <c r="B31" s="31" t="s">
        <v>137</v>
      </c>
      <c r="C31" s="32" t="s">
        <v>15</v>
      </c>
      <c r="D31" s="34">
        <v>0</v>
      </c>
      <c r="E31" s="33">
        <v>0.1</v>
      </c>
      <c r="F31" s="92">
        <v>0</v>
      </c>
      <c r="G31" s="33"/>
    </row>
    <row r="32" spans="2:13" x14ac:dyDescent="0.25">
      <c r="B32" s="31" t="s">
        <v>65</v>
      </c>
      <c r="C32" s="32" t="s">
        <v>15</v>
      </c>
      <c r="D32" s="34">
        <v>0</v>
      </c>
      <c r="E32" s="33">
        <v>55</v>
      </c>
      <c r="F32" s="92">
        <v>0</v>
      </c>
      <c r="G32" s="33">
        <v>110</v>
      </c>
    </row>
    <row r="33" spans="2:7" x14ac:dyDescent="0.25">
      <c r="B33" s="31" t="s">
        <v>66</v>
      </c>
      <c r="C33" s="32" t="s">
        <v>15</v>
      </c>
      <c r="D33" s="34">
        <v>0</v>
      </c>
      <c r="E33" s="33">
        <v>13</v>
      </c>
      <c r="F33" s="92">
        <v>0</v>
      </c>
      <c r="G33" s="33">
        <v>8.5</v>
      </c>
    </row>
    <row r="34" spans="2:7" x14ac:dyDescent="0.25">
      <c r="B34" s="31" t="s">
        <v>67</v>
      </c>
      <c r="C34" s="32" t="s">
        <v>15</v>
      </c>
      <c r="D34" s="34">
        <v>0</v>
      </c>
      <c r="E34" s="33">
        <v>70</v>
      </c>
      <c r="F34" s="92">
        <v>0</v>
      </c>
      <c r="G34" s="33">
        <v>38</v>
      </c>
    </row>
    <row r="35" spans="2:7" x14ac:dyDescent="0.25">
      <c r="B35" s="31" t="s">
        <v>68</v>
      </c>
      <c r="C35" s="32" t="s">
        <v>15</v>
      </c>
      <c r="D35" s="34">
        <v>0</v>
      </c>
      <c r="E35" s="33">
        <v>85</v>
      </c>
      <c r="F35" s="92">
        <v>0</v>
      </c>
      <c r="G35" s="33">
        <v>50</v>
      </c>
    </row>
    <row r="36" spans="2:7" x14ac:dyDescent="0.25">
      <c r="B36" s="31" t="s">
        <v>11</v>
      </c>
      <c r="C36" s="32" t="s">
        <v>15</v>
      </c>
      <c r="D36" s="34">
        <v>0</v>
      </c>
      <c r="E36" s="33">
        <v>2.5</v>
      </c>
      <c r="F36" s="92">
        <v>0</v>
      </c>
      <c r="G36" s="33">
        <v>0.45</v>
      </c>
    </row>
    <row r="37" spans="2:7" x14ac:dyDescent="0.25">
      <c r="B37" s="31" t="s">
        <v>12</v>
      </c>
      <c r="C37" s="32" t="s">
        <v>15</v>
      </c>
      <c r="D37" s="34">
        <v>0</v>
      </c>
      <c r="E37" s="33">
        <v>0.3</v>
      </c>
      <c r="F37" s="92">
        <v>0</v>
      </c>
      <c r="G37" s="33">
        <v>0.15</v>
      </c>
    </row>
    <row r="38" spans="2:7" x14ac:dyDescent="0.25">
      <c r="B38" s="38" t="s">
        <v>87</v>
      </c>
      <c r="C38" s="32" t="s">
        <v>15</v>
      </c>
      <c r="D38" s="34">
        <v>0</v>
      </c>
      <c r="E38" s="33">
        <v>50</v>
      </c>
      <c r="F38" s="92">
        <v>0</v>
      </c>
      <c r="G38" s="33">
        <v>50</v>
      </c>
    </row>
    <row r="39" spans="2:7" ht="0.75" customHeight="1" x14ac:dyDescent="0.25">
      <c r="B39" s="38" t="s">
        <v>372</v>
      </c>
      <c r="C39" s="32" t="s">
        <v>15</v>
      </c>
      <c r="D39" s="34">
        <v>0</v>
      </c>
      <c r="E39" s="92">
        <v>0</v>
      </c>
      <c r="F39" s="92">
        <v>0</v>
      </c>
      <c r="G39" s="92">
        <v>0</v>
      </c>
    </row>
    <row r="40" spans="2:7" ht="54" customHeight="1" x14ac:dyDescent="0.25">
      <c r="B40" s="328" t="s">
        <v>287</v>
      </c>
      <c r="C40" s="329"/>
      <c r="D40" s="301">
        <f>свод!I114</f>
        <v>710.80326789955745</v>
      </c>
      <c r="E40" s="302"/>
      <c r="F40" s="301">
        <f>свод!I113</f>
        <v>674.40167890280566</v>
      </c>
      <c r="G40" s="302"/>
    </row>
    <row r="41" spans="2:7" s="5" customFormat="1" ht="17.25" customHeight="1" x14ac:dyDescent="0.25">
      <c r="B41" s="10" t="s">
        <v>25</v>
      </c>
      <c r="C41" s="20"/>
      <c r="D41" s="20"/>
      <c r="E41" s="20"/>
      <c r="F41" s="20"/>
      <c r="G41" s="20"/>
    </row>
    <row r="42" spans="2:7" ht="15" x14ac:dyDescent="0.25">
      <c r="B42" s="10" t="s">
        <v>26</v>
      </c>
      <c r="C42" s="11"/>
      <c r="D42" s="11"/>
      <c r="E42" s="11"/>
      <c r="F42" s="11"/>
      <c r="G42" s="11"/>
    </row>
    <row r="43" spans="2:7" ht="15" x14ac:dyDescent="0.25">
      <c r="B43" s="10" t="s">
        <v>28</v>
      </c>
      <c r="C43" s="11"/>
      <c r="D43" s="11"/>
      <c r="E43" s="11"/>
      <c r="F43" s="11"/>
      <c r="G43" s="11"/>
    </row>
    <row r="44" spans="2:7" ht="15" hidden="1" x14ac:dyDescent="0.25">
      <c r="B44" s="10"/>
      <c r="C44" s="11"/>
      <c r="D44" s="11"/>
      <c r="E44" s="11"/>
      <c r="F44" s="11"/>
      <c r="G44" s="11"/>
    </row>
    <row r="45" spans="2:7" ht="15" hidden="1" customHeight="1" x14ac:dyDescent="0.25">
      <c r="B45" s="12"/>
      <c r="C45" s="12"/>
      <c r="D45" s="12"/>
      <c r="E45" s="12"/>
      <c r="F45" s="12"/>
      <c r="G45" s="12"/>
    </row>
    <row r="46" spans="2:7" ht="15" hidden="1" customHeight="1" x14ac:dyDescent="0.25">
      <c r="B46" s="12"/>
      <c r="C46" s="12"/>
      <c r="D46" s="12"/>
      <c r="E46" s="12"/>
      <c r="F46" s="12"/>
      <c r="G46" s="12"/>
    </row>
    <row r="47" spans="2:7" ht="15" customHeight="1" x14ac:dyDescent="0.25">
      <c r="B47" s="12"/>
      <c r="C47" s="12"/>
      <c r="D47" s="12"/>
      <c r="E47" s="12"/>
      <c r="F47" s="12"/>
      <c r="G47" s="12"/>
    </row>
    <row r="48" spans="2:7" s="89" customFormat="1" ht="33" customHeight="1" x14ac:dyDescent="0.25">
      <c r="B48" s="292" t="s">
        <v>683</v>
      </c>
      <c r="C48" s="292"/>
      <c r="D48" s="292"/>
      <c r="E48" s="292"/>
      <c r="F48" s="292"/>
      <c r="G48" s="292"/>
    </row>
    <row r="49" spans="2:7" s="89" customFormat="1" ht="32.25" customHeight="1" x14ac:dyDescent="0.25">
      <c r="B49" s="292" t="s">
        <v>693</v>
      </c>
      <c r="C49" s="292"/>
      <c r="D49" s="292"/>
      <c r="E49" s="292"/>
      <c r="F49" s="292"/>
      <c r="G49" s="292"/>
    </row>
    <row r="50" spans="2:7" s="89" customFormat="1" ht="33.75" customHeight="1" x14ac:dyDescent="0.25">
      <c r="B50" s="292"/>
      <c r="C50" s="292"/>
      <c r="D50" s="292"/>
      <c r="E50" s="292"/>
      <c r="F50" s="292"/>
      <c r="G50" s="292"/>
    </row>
    <row r="51" spans="2:7" s="89" customFormat="1" ht="15" x14ac:dyDescent="0.25">
      <c r="B51" s="292"/>
      <c r="C51" s="292"/>
      <c r="D51" s="292"/>
      <c r="E51" s="292"/>
      <c r="F51" s="292"/>
      <c r="G51" s="292"/>
    </row>
    <row r="52" spans="2:7" s="89" customFormat="1" ht="15" x14ac:dyDescent="0.25">
      <c r="B52" s="292"/>
      <c r="C52" s="292"/>
      <c r="D52" s="292"/>
      <c r="E52" s="292"/>
      <c r="F52" s="292"/>
      <c r="G52" s="292"/>
    </row>
    <row r="53" spans="2:7" s="89" customFormat="1" ht="15" x14ac:dyDescent="0.25">
      <c r="B53" s="292"/>
      <c r="C53" s="292"/>
      <c r="D53" s="292"/>
      <c r="E53" s="292"/>
      <c r="F53" s="292"/>
      <c r="G53" s="292"/>
    </row>
  </sheetData>
  <mergeCells count="20">
    <mergeCell ref="B50:G50"/>
    <mergeCell ref="B51:G51"/>
    <mergeCell ref="B52:G52"/>
    <mergeCell ref="B53:G53"/>
    <mergeCell ref="B40:C40"/>
    <mergeCell ref="D40:E40"/>
    <mergeCell ref="F40:G40"/>
    <mergeCell ref="B48:G48"/>
    <mergeCell ref="B49:G49"/>
    <mergeCell ref="B12:G12"/>
    <mergeCell ref="B13:B15"/>
    <mergeCell ref="C13:C15"/>
    <mergeCell ref="D13:E13"/>
    <mergeCell ref="F13:G13"/>
    <mergeCell ref="B11:G11"/>
    <mergeCell ref="B6:G6"/>
    <mergeCell ref="B7:G7"/>
    <mergeCell ref="B8:G8"/>
    <mergeCell ref="B9:G9"/>
    <mergeCell ref="B10:G10"/>
  </mergeCells>
  <phoneticPr fontId="27" type="noConversion"/>
  <hyperlinks>
    <hyperlink ref="B10" r:id="rId1" xr:uid="{98097F9F-8454-4E4D-B3F3-C9E8369679C6}"/>
  </hyperlinks>
  <pageMargins left="0.59055118110236227" right="0.19685039370078741" top="0.19685039370078741" bottom="0.19685039370078741" header="0" footer="0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26</vt:i4>
      </vt:variant>
    </vt:vector>
  </HeadingPairs>
  <TitlesOfParts>
    <vt:vector size="41" baseType="lpstr">
      <vt:lpstr>свод</vt:lpstr>
      <vt:lpstr>Свиньи</vt:lpstr>
      <vt:lpstr>Свиньи премиксы (Классификатор)</vt:lpstr>
      <vt:lpstr>КРС</vt:lpstr>
      <vt:lpstr>КРС_премиксы (Классификатор)</vt:lpstr>
      <vt:lpstr>Птицы (яичные кроссы)</vt:lpstr>
      <vt:lpstr>Птицы (бройлеры)</vt:lpstr>
      <vt:lpstr>Утка, индейка</vt:lpstr>
      <vt:lpstr>Козы, овцы</vt:lpstr>
      <vt:lpstr>Лошади</vt:lpstr>
      <vt:lpstr>Кролики</vt:lpstr>
      <vt:lpstr>Домашние животные</vt:lpstr>
      <vt:lpstr>Птицы_премиксы (классификатор)</vt:lpstr>
      <vt:lpstr>Карп</vt:lpstr>
      <vt:lpstr>Лосось, форель, осетр</vt:lpstr>
      <vt:lpstr>'Домашние животные'!Заголовки_для_печати</vt:lpstr>
      <vt:lpstr>'Козы, овцы'!Заголовки_для_печати</vt:lpstr>
      <vt:lpstr>Кролики!Заголовки_для_печати</vt:lpstr>
      <vt:lpstr>КРС!Заголовки_для_печати</vt:lpstr>
      <vt:lpstr>'КРС_премиксы (Классификатор)'!Заголовки_для_печати</vt:lpstr>
      <vt:lpstr>Лошади!Заголовки_для_печати</vt:lpstr>
      <vt:lpstr>'Птицы (бройлеры)'!Заголовки_для_печати</vt:lpstr>
      <vt:lpstr>'Птицы (яичные кроссы)'!Заголовки_для_печати</vt:lpstr>
      <vt:lpstr>'Птицы_премиксы (классификатор)'!Заголовки_для_печати</vt:lpstr>
      <vt:lpstr>Свиньи!Заголовки_для_печати</vt:lpstr>
      <vt:lpstr>'Свиньи премиксы (Классификатор)'!Заголовки_для_печати</vt:lpstr>
      <vt:lpstr>'Утка, индейка'!Заголовки_для_печати</vt:lpstr>
      <vt:lpstr>'Домашние животные'!Область_печати</vt:lpstr>
      <vt:lpstr>Карп!Область_печати</vt:lpstr>
      <vt:lpstr>'Козы, овцы'!Область_печати</vt:lpstr>
      <vt:lpstr>Кролики!Область_печати</vt:lpstr>
      <vt:lpstr>КРС!Область_печати</vt:lpstr>
      <vt:lpstr>'КРС_премиксы (Классификатор)'!Область_печати</vt:lpstr>
      <vt:lpstr>'Лосось, форель, осетр'!Область_печати</vt:lpstr>
      <vt:lpstr>Лошади!Область_печати</vt:lpstr>
      <vt:lpstr>'Птицы (бройлеры)'!Область_печати</vt:lpstr>
      <vt:lpstr>'Птицы (яичные кроссы)'!Область_печати</vt:lpstr>
      <vt:lpstr>'Птицы_премиксы (классификатор)'!Область_печати</vt:lpstr>
      <vt:lpstr>Свиньи!Область_печати</vt:lpstr>
      <vt:lpstr>'Свиньи премиксы (Классификатор)'!Область_печати</vt:lpstr>
      <vt:lpstr>'Утка, индейка'!Область_печати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2023-09-04T12:00:31Z</dcterms:modified>
</cp:coreProperties>
</file>